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188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'Arkusz1'!$A$2:$M$116</definedName>
    <definedName name="stawkaVAT">'[1] '!$A$4:$A$7</definedName>
  </definedNames>
  <calcPr fullCalcOnLoad="1"/>
</workbook>
</file>

<file path=xl/sharedStrings.xml><?xml version="1.0" encoding="utf-8"?>
<sst xmlns="http://schemas.openxmlformats.org/spreadsheetml/2006/main" count="620" uniqueCount="271">
  <si>
    <t>L.p.</t>
  </si>
  <si>
    <t>system</t>
  </si>
  <si>
    <t>Opis przedmiotu zamówienia</t>
  </si>
  <si>
    <t>material</t>
  </si>
  <si>
    <t>Jedn.miary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</si>
  <si>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</si>
  <si>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</si>
  <si>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</si>
  <si>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</si>
  <si>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</si>
  <si>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</si>
  <si>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Nr katalogowy</t>
  </si>
  <si>
    <t xml:space="preserve">              system płyt do obojczyka</t>
  </si>
  <si>
    <t xml:space="preserve">Płytka anatomiczna o kształcie zmniejszającym kontakt z kością blokująco - kompresyjna do złamań trzonu oraz w bocznej części obojczyka, Płyta do złamań w bocznej części obojczyka posiada w części bocznej w otwory gwintowane oraz otwory dwufunkcyjne nie wymagające zaślepek/przejściówek z możliwością zastosowania śrub blokujących lub zwykłych ( kompresja międzyodłamowa ). Płyta do złamań trzonu obojczyka wyposażona w otwory dwufunkcyjne nie wymagające zaślepek/przejściówek, blokująco – kompresyjne z możliwością zastosowania śrub blokujących lub zwykłych ( kompresja międzyodłamowa ). W głowie płyty do bocznej części obojczyka zagęszczone otwory prowadzące śruby pod różnymi kątami – w różnych kierunkach o śr.2.4/2.7mm. Głowa płyty o zmniejszonym profilu i kształcie dopasowanym do anatomii.  Otwory dwufunkcyjne - kombinownane, gwintowane w części blokującej i gładkie w części kompresyjnej z możliwością zastosowania alternatywnie śrub blokowanych w płytce i korowych/gąbczastych 3.5/4mm. Śruby blokujące wkręcane za pomocą śrubokręta dynamometrycznego 0,8Nm i 1,5Nm. Śruby blokowane w płycie samogwintujące i samotnące/samogwinujące z gniazdami sześciokątnymi i gwiazdkowymi. 
Plyty gorno-przednie z bocznym przedluzeniem w wersji prawa/lewa, w długości  od 69mm do 135mm, ilość otworów od 3 do 8 na trzonie i 6 otworów w głowie płyty,tytan i stal.;
Plyty gorno-przednie bez bocznego przedluzenia w wersji prawa/lewa, w długości  od 94mm do 120mm, ilość otworów od 6 do 8 na trzonie :tytan i stal. ;
Plyta gorna z bocznym przedluzeniem w wersji prawa/lewa zaopatrzona w glowie plyty w sruby o sr 2.7 mm i w trzonie plyty w sruby 3.5 mm; plyty o dlugosciach od 110mm do 136 mm ; ilosc otworow w plycie od 6 do 8; w wersji tytan i stal </t>
  </si>
  <si>
    <t xml:space="preserve">tytan i stal </t>
  </si>
  <si>
    <t>szt.</t>
  </si>
  <si>
    <t>Plyta gorna bez bocznego przedluzenia w wersji prawa/lewa zaopatrzona w sruby o sr. 3.5mm; o dlugosciach od 94mm do 123mm; ilosc otworow w plycie od 6 do 8; w wersji tytan i stal
Plyta przednia - przesrodkowa zaopatrzona w sruby o sr 3.5mm; plyty  w dlugosciach: od 79mm do 102mm; ilosc otworow w plycie od 6 do 8; w wersji tytan i stal
Plyta przednia -  boczna zaopatrzona w czesci bocznej w otwory zmiennokatowa umozliwiajace wprowadzenie sruby pod katem +/- 15  stopni od osi otworu;  plyty w dlugosciach: 77mm-124mm; od 7 do 12 otworow; w wersji tytan i stal
Płytka hakowa anatomiczna o kształcie zmniejszajacym kontakt z koscia blokujaco - kompresyjna do złaman w obrebie obojczyka, Płyta do złaman w bocznej
czesci oraz trzonu obojczyka, wyposa ona w czesci bocznej w hak o ró nej wysokosci, na płycie otwory dwufunkcyjne nie wymagajace zaslepek/przejsciówek, gwintowane w czesci blokujacej i gładkie w czesci kompresyjnej z mo liwoscia zastosowania srub blokujacych lub zwykłych ( kompresja miedzyodłamowa ). W głowie płyty dwa równoległe otwory kombinowane. Otwory owalne gwintowane z mo liwoscia zastosowania alternatywnie srub blokowanych w płytce i korowych
/gabczastych 3.5/4mm. Sruby blokujace wkrecane za pomoca srubokreta dynamometrycznego 1,5Nm. Sruby blokowane 
w płycie sr. 3,5mm samogwintujace i samotnace/samogwinujace z gniazdami szesciokatnymi i gwiazdkowymi. Ilosc otworów 
od 4 do 7 na trzonie. Głebokosc haka 12, 15 i 18mm. Płyty lewe/prawe. Materiał tytan i stal</t>
  </si>
  <si>
    <t>plyty proste</t>
  </si>
  <si>
    <t xml:space="preserve">Płytki proste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 tytanu bezpieczne dla rezonansu magnetycznego -możliwość zastosowania śrub blokowanych, kaniulowanych 5,0mm - współpraca ze śrubami samo tnący mi (wersja gwiazdkowa lub sześciokątna) -płytki proste pod śruby 3,5 - od 4 do 12 otworów - dł. od 59 do 163mm- materiał  stal i tytan </t>
  </si>
  <si>
    <t xml:space="preserve">Płytki proste rekonstrukcyjne 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ze stali nierdzewnej i tytanu bezpieczne dla rezonansu magnetycznego -możliwość zastosowania śrub blokowanych, kaniulowanych 5,0mm - współpraca ze śrubami samo tnący mi (wersja gwiazdkowa lub sześciokątna) -Długość od 5 do 22 otworów – od 70 do 315mm. materiał  stal i tytan </t>
  </si>
  <si>
    <t xml:space="preserve">Płytka tubularna. Płyta wyposażona w otwory  nie wymagające zaślepek/przejściówek, blokująco – kompresyjne z możliwością zastosowania śrub blokujących lub korowych/gąbczastych ( kompresja międzyodłamowa ). . Otwory owalne gwintowane z możliwością zastosowania alternatywnie śrub blokowanych w płytce i korowych/gąbczastych 3.5/4mm. Śruby blokujące wkręcane za pomocą śrubokręta dynamometrycznego 1,5Nm. Śruby blokowane w płycie samogwintujące i samotnące/samogwinujące z gniazdami sześciokątnymi i gwiazdkowymi. Instrumentarium wyposażone w prowadnice do techniki minimalnie inwazyjnej. płyty tubularne (półkoliste): Długość od 2 do 11 otworów - od 28 do 148mm.  materiał  stal i tytan </t>
  </si>
  <si>
    <t>Płytka  prosta przynasadowa 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W płycie przynasadowej jeden koniec o zmniejszonej grubości dopasowanej do okolic przynasadowych. Otwory owalne gwintowane z możliwością zastosowania alternatywnie śrub blokowanych w płytce i korowych/gąbczastych 3.5/4mm.  Śruby blokowane w płycie samogwintujące i samotnące/samogwinujące z gniazdami sześciokątnymi i gwiazdkowymi. Instrumentarium wyposażone w prowadnice do techniki minimalnie inwazyjnej.  materiał  stal i tytan 
płyty przynasadowe: Długość od 6 do 11 otworów – od 86 do 151 mm.</t>
  </si>
  <si>
    <t>System do złamań w obrębie bliższego końca k.ramiennej</t>
  </si>
  <si>
    <t xml:space="preserve">Płyta anatomiczna do bliższej nasady kości ramiennej. 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 oraz przyszycie nićmi elementów stożka rotatora. W części dalszej płytki otwory owalne gwintowane z możliwością zastosowania alternatywnie śrub blokowanych w płytce i korowych/gąbczastych 3,5/4,0mm. Śruby blokowane w płytce samogwintujące i samo tnące/samo gwintujące z gniazdami sześciokątnymi i gwiazdkowymi. Śruby wprowadzane w głowę kości ramiennej przez płytę za pomocą celownika. Celownik do blokowania przez skórnego dla płyt 3 i 5  otworowych. Dł. od 90 do 270mm, ilość otworów od 3 do 12. Instrumentarium wyposażone w przezierne dla promieni RTG ramię celowika umożliwiające przezskórne blokowanie płyty na całej jej długości.
 materiał  stal i tytan </t>
  </si>
  <si>
    <t>szt</t>
  </si>
  <si>
    <t>Płytka okołostawowa anatomiczna o kształcie zmniejszajacym kontakt z koscia, blokujaco - kompresyjna do blizszej nasady kosci ramiennej . Na trzonie płyty  otwory dwufunkcyjne nie wymagajace zaslepek/przejsciówek, blokujaco – kompresyjne z mo liwoscia zastosowania srub blokujacych lub korowych/gabczastych (kompresja miedzyodłamowa ), podłuzny otwór blokujaco – kompresyjny umozliwia elastycznosc pionowego pozycjonowania płytki. W głowie płyty otwory prowadzace sruby pod róznymi katami – w róznych kierunkach oraz otwory umozliwiajace wstepna stabilizacje drutami Kirschnera oraz przyszycie nicmi elementów sto ka rotatora. Głowa płyty ukształtowana anatomicznie owalna obejumjaca czesc tylna głowy kosci ramiennej. Płyta w czesci trzonowej wyposazona w podciecia zmniejszajace kontakt z koscia a w czesci głowowej wyposa ona w zmniejszony profil oraz wyciecia ułatwiajace przeprowadzenie nici do przyszycia elementów stozka rotatora. W czesci dalszej płytki otwory owalne gwintowane z mozliwoscia zastosowania alternatywnie srub blokowanych w płytce i  korowych/gabczastych 3.5/4mm. Sruby blokujace wkrecane za pomoca srubokreta dynamometrycznego 1,5Nm. Sruby blokowane w płycie samogwintujace i samotnace/samogwinujace z gniazdami szesciokatnymi i gwizadkowymi. Sruby wprowadzane w głowe kosci ramiennej przez płyte za pomoca celownika. Długosc od 91mm do 307mm, ilosc otworów na trzonie od 2 do 14. materiał  stal i tytan . Płyty w wersji prawa i lewa.</t>
  </si>
  <si>
    <t>płyty do złamań dalszego końca k.ramiennej</t>
  </si>
  <si>
    <t xml:space="preserve">Płyta anatomiczna do dalszej nasady kości ramiennej od strony przyśrodkowej i tylno bocznej. Płytki anatomiczne o kształcie zmniejszającym kontakt z kością blokująco-kompresyjne do dalszej nasady kości ramiennej. Mocowane od strony przyśrodkowej lub tylniobocznej.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 średnicy 2,4/2,7mm. Płyta tylno boczna w wariancie bez i z bocznym podparciem i kompresją kłykci. W części trzonowej płytki otwory owalne gwintowane z możliwością zastosowania alternatywnie śrub blokowanych w płytce i korowych/gąbczastych 3,5/4,0mm.  Śruby blokowane w płytce samogwintujące (2,4-3,5) i samotnące/samogwintujące(3,5mm) z gniazdami sześciokątnymi i gwiazdkowymi. Śruby wprowadzane w głowę kości ramiennej  przez płytę za pomocą celownika. Płyty przyśrodkowe o dł. od 59 do 201mm, ilość otworów od 3 do 14.
 Płyty tylnioboczne o dł. od 65 do 208mm, ilość otworów od 3 do 14.Płyty z bocznym podparciem lub bez. Materiał  stal i tytan </t>
  </si>
  <si>
    <t xml:space="preserve">Płytki anatomiczne o kształcie zmniejszajacym kontakt z koscia blokujaco - kompresyjna do dalszej nasady kosci ramiennej. W skład systemu wchodzą: płytki blokowane od strony:  -grzbietowo-bocznej (od długosci 75-205mm od 3 - 13 otworów w trzonie - płyty z bocznym podparciem lub bez),   płyty od strony bocznej ( długosci 69-199mm , ilosc otworow w trzonie 1-11) oraz  płytki blokowane od strony przysrodkowej( długosci od 69-189mm. ilosci otworów w trzonie od 1-10, płyty dostepne z przedłuzeniem lub bez )  Płytki prawe i lewe ; W głowie płyty zageszczone otwory zbudowane z czterech kolumn gwintowanych z możliwoscia zastosowania srub blokowanych zmienno-katowo z odchyleniem od osi w każdym kierunku o 15 stopni,  o średnicy 2,7 mm z gwintowaną główką lub alternatywnie standardowe śruby korowe o średni-cy 2,4 mm. Sruby blokujace ze stożkowym gwintem na główce wkrecane za pomoca srubokreta dynamometrycznego 0,8/1,2Nm.  Na trzonie płyty podciecia boczne i od spodu , otwory dwufunkcyjne nie wymagajace zaslepek/przejsciówek, gwintowane w czesci blokujacej i gładkie w czesci kompresyjnej z możliwoscia zastosowania srub blokujacych lub zwykłych ( kompresja miedzyodłamowa ), podłużny otwór blokujaco – kompresyjny umożliwiajacy elastycznosc poziowego pozycjonowania płytki. W czesci trzonowej płytki otwory owalne gwintowane z możliwoscia zastosowania alternatywnie srub blokowanych w płytce i korowych/gabczastych 3.5/4mm. Sruby blokujace 
3.5mm wkrecane za pomoca srubokreta dynamometrycznego 1,5Nm.Płyty prawe i lewe.  materiał  stal i tytan </t>
  </si>
  <si>
    <t xml:space="preserve">System  do złamań pozastawowych dalszego końca k.ramiennej
</t>
  </si>
  <si>
    <t>Płyta anatomiczna do dalszej nasady kości ramiennej do złamań pozastawowych. 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płytki zagęszczone otwory prowadzące śruby pod różnymi kątami- w różnych kierunkach. Głowa płyty o zmniejszonym profilu i kształcie dopasowanym do anatomii. W części dalszej płytki otwory owalne gwintowane z możliwością zastosowania alternatywnie śrub blokowanych w płytce i korowych/gąbczastych 3,5/4,0mm . Śruby blokowane w płytce samogwintujące i samo tnące/samo gwintujące z gniazdami sześciokątnymi i gwiazdkowymi. Dł. od 122 do 302mm, ilość otworów od 4 do 14 na trzonie i 5 otworów w głowie płyty. Płyty lewe i prawe. Materiał tytan i stal .</t>
  </si>
  <si>
    <t>System do złamań dalszego końca k.ramiennej, płyta przyśrodkowa</t>
  </si>
  <si>
    <t xml:space="preserve">Płytka anatomiczna o kształcie zmniejszającym kontakt z kością, blokująco - kompresyjna do dalszej nasady kości ramiennej przyśrodkowa, Na trzonie z podcięciami bocznymi i od spodu płyty otwory dwufunkcyjne nie wymagające zaślepek/przejściówek, gwintowany w części blokującej i gładki w części kompresyjnej z możliwością zastosowania śrub blokujących lub zwykłych ( kompresja międzyodłamowa ), podłużny otwór blokująco – kompresyjny umożliwiające elastyczność pionowego pozycjonowania płytki. W głowie płyty zagęszczone otwory prowadzące śruby pod różnymi kątami – w różnych kierunkach. Głowa płyty o zmniejszonym profilu i kształcie dopasowanym do anatomii – płyta przyśrodkowa.  W części trzonowej płytki otwory owalne gwintowane z możliwością zastosowania alternatywnie śrub blokowanych w płytce i korowych/gąbczastych 3.5/4mm. . Śruby blokowane w płycie samogwintujące i samotnące/samogwinujące z gniazdami sześciokątnymi i gwizadkowymi. Długość od 80mm do 184mm, ilość otworów od 7 do 15 na trzonie i 3 otwory w głowie płyty. Materiał tytan i stal </t>
  </si>
  <si>
    <t xml:space="preserve"> Płyta hakowa do dalszego końca kości łokciowej</t>
  </si>
  <si>
    <t xml:space="preserve">Płytka hakowa do bliższej nasady kości łokciowej, dalszej nasady kości strzałkowej. Płytka hakowa o kształcie zmniejszającym kontakt z kością , blokująco-kompresyjna do bliższej nasady kości łokciowej (wyrostek łokciowy), dalszej nasady kości strzałkowej.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płytki otwory prowadzące śruby pod różnymi kątami- w różnych kierunkach śr. 3,5mm oraz dwa haki wygięte do spodu płyty umożliwiające mocne zakotwiczenie płyty w korówce. W części dalszej płytki otwory owalne gwintowane z możliwością zastosowania alternatywnie śrub blokowanych w płytce i korowych/gąbczastych 3,5/4,0mm.  Śruby blokowane w płytce samogwintujące i samo tnące/samo gwintujące z gniazdami sześciokątnymi i gwiazdkowymi. Dł. 62mm, 3 otwory. Materiał tytan i stal </t>
  </si>
  <si>
    <t xml:space="preserve">płyta rekonstrukcyjna do wyrostka łokciowego blkowana tradycyjnie i zmiennokątowo
</t>
  </si>
  <si>
    <t xml:space="preserve">Płyta anatomiczna rekonstrukcyjna do bliższej nasady kości łokciowej. Płytka anatomiczna o kształcie zmniejszającym kontakt z kością , blokująco-kompresyjna do bliższej nasady kości łokciowej.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Możliwość dowolnego kształtowania płyty w części trzonowej dzięki podcięciom z boku i od spodu płytki. W głowie płyty otwory prowadzące śruby pod różnymi kątami- w różnych kierunkach oraz otwory umożliwiające wstępną stabilizację drutami Kirschnera. W części dalszej płytki otwory owalne gwintowane z możliwością zastosowania alternatywnie śrub blokowanych w płytce i korowych/gąbczastych 3,5/4,0mm. . Śruby blokowane w płytce samogwintujące i samo tnące/samo gwintujące z gniazdami sześciokątnymi i gwiazdkowymi. Śruby wprowadzane w głowę kości łokciowej za pomocą celownika. Płytki lewe i prawe, dł. od 86 do 216 mm, ilość otworów od 2 do 12. Materiał tytan i stal </t>
  </si>
  <si>
    <t>Płytka anatomiczna rekonstrukcyjna o kształcie zmniejszajacym kontakt z koscia, blokujaco - kompresyjna do wyrostka łokciowego, . W głowie płyty zageszczone otwory zbudowane z czterech kolumn gwintowanych z możliwoscia zastosowania srub blokowanych zmiennokatowo z odchyleniem od osi w każdym kierunku 15 stopni o średnicy 2,7 mm, z gwintowaną główką lub alternatywnie standardowe śruby korowe o średni-cy 2,4 mm. Sruby blokujace ze stożkowym gwintem na główce wkrecane za pomoca srubokreta dynamometrycznego 0,8/1,2Nm.  Na trzonie płyty podciecia boczne i od spodu , otwory dwufunkcyjne nie wymagajace zaslepek/przejsciówek, gwintowane w czesci blokujacej i gładkie w czesci kompresyjnej z możliwoscia zastosowania srub blokujacych lub zwykłych ( kompresja miedzyodłamowa ), podłużny otwór blokujaco – kompresyjny umożliwiajacy elastycznosc poziowego pozycjonowania płytki. W czesci trzonowej płytki otwory owalne gwintowane z możliwoscia zastosowania alternatywnie srub blokowanych w płytce i korowych/gabczastych 3.5/4mm. Sruby blokujace 3.5mm wkrecane za pomoca srubokreta dynamometrycznego 1,5Nm.
Ilość otworów w płycie od 2 do 12 o długosci 73-211mm .Płyty prawe i lewe.Trzy rodzaje płyt w zaleznosci od rodzaju złamania</t>
  </si>
  <si>
    <t>plyty do blizszej nasady kosci promieniowej</t>
  </si>
  <si>
    <t xml:space="preserve">Płyty anatomiczna o kształcie zmniejszającym kontakt z kością, blokująco - kompresyjna do bliższej nasady kości promieniowej. Płytki o kształcie dopasowanym do złamań szyjki oraz  głowy kości promieniowej. Na trzonie płyty otwory dwufunkcyjne nie wymagające zaślepek/przejściówek, gwintowane w części blokującej i gładkie w części kompresyjnej z możliwością zastosowania śrub blokujących lub korowych/gąbczastych ( kompresja międzyodłamowa ), podłużny otwór blokująco – kompresyjny umożliwia elastyczność pionowego pozycjonowania płytki. W głowie płyty otwory prowadzące śruby blokujące pod różnymi kątami – w różnych kierunkach śr. 2.4/2.7mm  W części dalszej płytki otwory owalne gwintowane z możliwością zastosowania alternatywnie śrub blokowanych w płytce i korowych 2.0/2,4/2.7mm. Długość płyt od 2 do 4 otworów w trzonie i od 5 do 6 otworów w głowie płytki, płyty głowowe prawe i lewe, szyjkowe - uniwersalne. Materiał tytan i stal </t>
  </si>
  <si>
    <t>plyty do dalszego konca kosci promieniowej ze zmiennokątowym blokowaniem</t>
  </si>
  <si>
    <t xml:space="preserve">Płyta grzbietowa/dłoniowa do dalszej nasady kości promieniowej z otworami w płycie zmienno-kątowymi. Płytka dłoniowa-anatomiczna o kształcie zmniejszającym kontakt z kością, blokująco-kompresyjna do dalszej nasady kości promieniowej. 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z owalną gwintowaną głową, 2,4mm- blokowane wielokątowi z odchyleniem kierunku prowadzenia śruby od osi o 15 st. W każdym kierunku. Otwory w głowie płyty zbudowane z czterech kolumn gwintowanych z min. Czterema zwojami gwintu. Możliwość zastosowania śrub blokowanych w płycie 2,4/2,7 wprowadzanych w osi otworów w głowie płytki. W części dalszej płytki otwory owalne gwintowane z możliwością zastosowania alternatywnie śrub blokowanych w płytce i korowych 2,4/2,7mm. Instrumentarium wyposażone w celownik określający maksymalne odchylenie kierunku śruby od osi. płytka dłoniowa specjalistyczna anatomiczna, wielopoziomowa, z wyróżnionymi strefami blokowania w głowie  </t>
  </si>
  <si>
    <t xml:space="preserve">tytan </t>
  </si>
  <si>
    <t xml:space="preserve">płytki- kolumna boczna, środkowa, kształt płytki pozwalający na efektywna diagnostykę rtg(trójkątny otwór w środku głowy),  otwory pod druty Kirschnera umożliwiające wstępne umocowanie odłamów, dł. od 2 do 4 otworów w trzonie i 6 do 7 otworów w głowie, płytki, od 49 do 70mm, 42-70mm  prawe i lewe.
plyta dłoniowa pozastawowa , w glowie od 4-5 otworow, w trzonie od 3-5 otworow, płyta grzbietowa typu: L proste, skosne, w glowie od 2-3 otworow , w trzonie od 3-5 w dlugosciach od 37-51 mm oraz  41-55mm , prawe-lewe; typu T w głowie 3 otwory , w trzonie od 3-5 w dl.od 37-51 mm ;
plyty do kolumny promieniowej w trzonie od 5,6 otworow w dlugosciach 46,57mm; plyty do kolumny posredniej w glowie 2 otwory , w trzonie 3-4 w dl 41-49 mm  plyty dloniowe przystawowe 5 otworow w dl 57mm w glowie 6-7 otworow. Materia l: tytan i stal </t>
  </si>
  <si>
    <t xml:space="preserve">plyty do dalszego konca kosci promieniowej ze zmiennokątowym blokowaniem stalowe </t>
  </si>
  <si>
    <t>stal</t>
  </si>
  <si>
    <t>płytki- kolumna boczna, środkowa, kształt płytki pozwalający na efektywna diagnostykę rtg(trójkątny otwór w środku głowy),  otwory pod druty Kirschnera umożliwiające wstępne umocowanie odłamów, dł. od 2 do 4 otworów w trzonie i 6 do 7 otworów w głowie, płytki, od 49 do 70mm, 42-70mm  prawe i lewe.
plyta dłoniowa pozastawowa , w glowie od 4-5 otworow, w trzonie od 3-5 otworow, płyta grzbietowa typu: L proste, skosne, w glowie od 2-3 otworow , w trzonie od 3-5 w dlugosciach od 37-51 mm oraz  41-55mm , prawe-lewe; typu T w głowie 3 otwory , w trzonie od 3-5 w dl.od 37-51 mm ;
plyty do kolumny promieniowej w trzonie od 5,6 otworow w dlugosciach 46,57mm; plyty do kolumny posredniej w glowie 2 otwory , w trzonie 3-4 w dl 41-49 mm  plyty dloniowe przystawowe 5 otworow w dl 57mm w glowie 6-7 otworow.</t>
  </si>
  <si>
    <t>Płyty do złamań dalszego końca k.promieniowej</t>
  </si>
  <si>
    <t>plyty do dalszego końca kości promieniowej materiał tytan i stal 
Płytka grzbietowa/dłoniowa - anatomiczna o kształcie zmniejszającym kontakt z kością, blokująco - kompresyjna do dalszej nasady kości promieniowej. Na trzonie płyty otwory dwufunkcyjne nie wymagające zaślepek/przejściówek, gwintowany w części blokującej i gładki w części kompresyjnej z możliwością zastosowania śrub blokujących lub korowych ( kompresja międzyodłamowa ), podłużny otwór blokująco – kompresyjny umożliwia elastyczność poziomego pozycjonowania płytki. W głowie płyty otwory prowadzące śruby pod różnymi kątami – w różnych kierunkach śr. 2.4/2.7mm.  W części dalszej płytki otwory owalne gwintowane z możliwością zastosowania alternatywnie śrub blokowanych w płytce i korowych 2.4/2,7mm. 
plyty blokowane typu L grzbietowe w glowie 2 otwory, w trzonie 3-4 o dl. 40,49,
plyty grzbietowe typu L prosta ,skosna w glowie 3 otwory , w trzonie  3-4 o dl. 40-49mm oraz 43,52 mm
plyta grzbietowa  typu T , w glowie 3 otwory , w trzonie 3-4 w dl 40,49 mm ,
plyta grzbietowa prosta w trzonie 5-6 otworów o dl. 58,57mm 
plyty przystawowe , pozastawowe, dloniowe w glowie 4-5 otworow, w trzonie 3-5 otworow, w dlugosciach 43-61, 48-66, 47,65 mm 
plyty dloniowe dwukolumnowe w glowie 8-9 otworow od 50.5 mm - 68.5 mm</t>
  </si>
  <si>
    <t xml:space="preserve">Płyta do złamań pozastawowych dalszego końca kości promieniowej
</t>
  </si>
  <si>
    <t>Płyty długie do złamań pozastawowych w okolicy dalszego końca kości promieniowej - prawe /lewe
Płytka dłoniowa - anatomiczna o kształcie zmniejszającym kontakt z kością, blokująco - kompresyjna do dalszej nasady kości promieniowej. Na trzonie płyty otwory dwufunkcyjne nie wymagające zaślepek/przejściówek, gwintowany w części blokującej i gładki w części kompresyjnej z możliwością zastosowania śrub blokujących lub korowych ( kompresja międzyodłamowa ), podłużny otwór blokująco – kompresyjny umożliwia elastyczność poziomego pozycjonowania płytki. W głowie płyty otwory prowadzące śruby pod różnymi kątami – w różnych kierunkach śr. 2.4/2.7mm.  W części dalszej płytki otwory owalne gwintowane z możliwością zastosowania alternatywnie śrub blokowanych w płytce i korowych 3,5mm. Śruby blokowane w płycie i korowe samogwintujące z gniazdami gwizadkowymi i sześciokątnymi. Materiał tytan i stal . w glowie 4 otwory, w trzonie od 5-15 otworow</t>
  </si>
  <si>
    <t>Płyta hakowa do dalszego końca kości łokciowej</t>
  </si>
  <si>
    <t xml:space="preserve">Płytka hakowa o kształcie zmniejszającym kontakt z kością, blokująco - kompresyjna do dalszej nasady kości łokciowej. Na trzonie płyty otwory dwufunkcyjne nie wymagające zaślepek/przejściówek, gwintowany w części blokującej i gładki w części kompresyjnej z możliwością zastosowania śrub blokujących lub korowych/gąbczastych ( kompresja międzyodłamowa ), podłużny otwór blokująco – kompresyjny umożliwia elastyczność pionowego pozycjonowania płytki. W głowie płyty otwory gwintowane prowadzące śruby blokowane śr. 2,0 pod różnymi kątami – w różnych kierunkach, oraz dwa haki wygięte do spodu płyty umożliwiający mocne zakotwiczenie płyty w korówce.  W części dalszej płytki otwory owalne gwintowane z możliwością zastosowania alternatywnie śrub blokowanych w płytce i korowych 2.0/1,5mm.  Śruby blokowane w płycie samogwintujące z gniazdami gwizadkowymi. Długość 46mm, 7 otworów . Materiał tytan stal </t>
  </si>
  <si>
    <t xml:space="preserve"> System mini płyt do śródręcza i paliczków ręki</t>
  </si>
  <si>
    <t xml:space="preserve">Płytka typu DCP 1.5 oraz LCP 1.5 kompresyjna do złamań i rekonstrukcji w obrębie kości śródręcza i paliczków, Płyty wyposażone w otwory kompresyjne z możliwością zastosowania śrub korowych (kompresja międzyodłamowa). Płyty Systemu LCP 1.5 wyposażone w otwory gwintowane pod śruby korowe 1.5mm oraz blokowane w płycie typu LCP 1.5mm. Śruby korowe o śr.1.5 mm wkręcane za pomocą śrubokręta samotrzymającego krzyżowego. Materiał tytan. Płyty adaptacyjne proste o dl. 23,29, 36.39 ,48 mm , typu T - 8 otowrowaw trzonie , typu Y - 6, 8, 11 otworowa w trzonie , plyta kratkowa - otworow.
Płytka typu LCP 1.5 ,2.0,2,4 blokująco - kompresyjna do złamań i rekonstrukcji w obrębie kości ręki i śródręcza, Płyty wyposażone w otwory dwufunkcyjne nie wymagające zaślepek/przejściówek, blokująco – kompresyjne z możliwością zastosowania śrub blokujących lub zwykłych ( kompresja międzyodłamowa ). plyty proste o dl-27,51,67,71,72mm. , plyty kondylarne , typu T - 3/7 otworow, 2/7 otworow, typu Y3/7 otworow, kondylarne minin , typu H
Śruby blokujące ze stożkowym gwintem na główce wkręcane za pomocą śrubokręta dynamometrycznego 0,4Nm i 0,8Nm  (2.0/2.4). Śruby blokowane w płycie samogwintujące z gniazdami gwizadkowymi (2.0/2.4). Materiał tytan i stal </t>
  </si>
  <si>
    <t>system plyt do miednicy</t>
  </si>
  <si>
    <t>Płytka rekonstrukcyjna o niskim profilu blokująco - kompresyjna do złamań miednicy, Otwory dwufunkcyjne nie wymagające zaślepek/przejściówek, blokująco – kompresyjne z możliwością zastosowania śrub blokujących lub zwykłych ( kompresja międzyodłamowa ). „Koralikowy” kształt płyty – owalne obrysy poszczególnych segmentów płyty, wszystkie krawędzie zaokrąglone. Otwory gwintowane z możliwością zastosowania alternatywnie śrub blokowanych w płytce i korowych/miednicznych 3.5mm. Śruby blokujące wkręcane za pomocą śrubokręta dynamometrycznego 1,5Nm. Śruby blokowane w płycie samogwintujące i samotnące/samogwinujące z gniazdami sześciokątnymi i gwizadkowymi. Materiał stal.
Kompletne instrumentarium wyposażone w specjalistyczne narzędzia do nastawiania fragmentów miednicy, kompresji oraz podważki dostosowane do operacji miednicy. Różne typy płyt:
- płyty proste, długość od 3 do 20 otworów, od 39 do 260mm</t>
  </si>
  <si>
    <t>płyty wygięte łukowate, długość od 6 do 16 otworów, od 78 do 208mm</t>
  </si>
  <si>
    <t>płyty wygięte typu „J”, długość od 10 do 16 otworów, od 130 do 208mm, prawe/lewe</t>
  </si>
  <si>
    <t>płyty do spojenia łonowego, otwory umożliwiające przeprowadzenie nici oraz drutów Kirschnera, długość od 4 do 6 otworów, od 57 do 78 mm</t>
  </si>
  <si>
    <t>Płyta sprężysta do miednicy</t>
  </si>
  <si>
    <t xml:space="preserve">Płyta anatomiczna do bliższej nasady kosci udowej
</t>
  </si>
  <si>
    <t>Płyta anatomiczna do bliższej nasady kosci udowej. Płytka anatomiczna o kształcie zmniejszajacym kontakt z koscia, blokujaco - kompresyjna do bliższej nasady kosci udowej. Na trzonie płyty otwory dwufunkcyjne nie wymagajace zaslepek/przejsciówek, blokujaco – kompresyjne z mo liwoscia zastosowania srub blokujacych lub korowych/gabczastych ( kompresja miedzyodłamowa ). W głowie płyty otwory prowadzace sruby blokujace pod różnymi katami – w różnych kierunkach sr. 5.0 i 7,3mm W czesci dalszej płytki otwory owalne gwintowane z możliwoscia zastosowania alternatywnie srub blokowanych w płytce i korowych/gabczastych 4.5/5.0. Sruby blokowane w płycie lite i kaniulowane (5.0/7,3), samogwintujace oraz samotnace/samogwintujace z gniazdami szesciokatnymi i gwizadkowymi wkrecane przy pomocy srubokreta dynamometrycznego 4,0Nm. Płyty w wersji z hakiem i bez haka na kretarz wiekszy. Materiał stal.
- płyty hakowe do bliższej nasady kosci udowej, długosc od 133 do 385mm, od 2 do 16 otworów w trzonie i 2 otwory w głowie płytki, płyty uniwersalne.
- płyty do bliższej nasady kosci udowej (bez haka), długosc od 139 do 391mm, od 2 do 16 otworów w trzonie i 3 otwory 
w głowie płytki, płyty lewe i prawe.</t>
  </si>
  <si>
    <t xml:space="preserve">Płyty anatomiczna do trzonu i dalszej czesci  kosci udowej
</t>
  </si>
  <si>
    <t>Płyty proste, rekonstrukcyjnej oraz T i L wygieta anatomicznie, blokujaco – kompresyjna niskoprofilowe oraz o zmniejszonym kontakcie z koscia. Płyty
wyposa ona w otwory dwufunkcyjne nie wymagajace zaslepek/przejsciówek, blokujaco – kompresyjne z mo liwoscia zastosowania srub blokujacych lub korowych/gabczastych ( kompresja miedzyodłamowa ). Płyty wyposa one w podłu ny otwór blokujaco – kompresyjny umo liwia elastycznosc pionowego pozycjonowania płytki. Otwory owalne gwintowane z mo liwoscia zastosowania alternatywnie srub blokowanych w płytce i korowych/gabczastych 4.5/5.0mm. Sruby blokujace wkrecane za pomoca srubokreta dynamometrycznego 4,0Nm. Sruby blokowane w płycie samogwintujace i samotnace/samogwinujace z gniazdami szesciokatnymi i gwiazdkowymi.
Instrumentarium wyposaż one w prowadnice do techniki minimalnie inwazyjnej. Materiał tytan.</t>
  </si>
  <si>
    <t>Płyty proste waskie -długosc od 2 do 24 otworów – od 44 do 440mm</t>
  </si>
  <si>
    <t>tytan</t>
  </si>
  <si>
    <t xml:space="preserve">proste szerokie -długosc od 6 do 24 otworów – od 116 do 440mm
</t>
  </si>
  <si>
    <t xml:space="preserve">Płyty wygiete szerokie - długosc od 12 do 18 otworów – od 229 do 336mm
</t>
  </si>
  <si>
    <t xml:space="preserve">Płyty rekonstrukcyjne, długosc od 3 do 16 otworów – od 56 do 303mm
</t>
  </si>
  <si>
    <t>System  płyty do złaman nasad kosci udowej i piszczelowej</t>
  </si>
  <si>
    <t xml:space="preserve">Płytka anatomiczna o kształcie zmniejszajacym kontakt z koscia, blokujaco - kompresyjna do dalszej nasady kosci udowej/bliższej nasady kosci piszczelowej. Na trzonie płyty LCP-LISS otwory dwufunkcyjne nie wymagajace zaslepek/przejsciówek, blokujaco – kompresyjne z mo liwoscia zastosowania srub blokujacych lub korowych/gabczastych ( kompresja miedzyodłamowa ). W głowie płyty otwory prowadzace sruby blokujace pod ró nymi katami – w ró nych kierunkach sr. 5.0mm W czesci dalszej płytki LCP LISS otwory owalne gwintowane z mo liwoscia zastosowania alternatywnie srub blokowanych w płytce i korowych/gabczastych 4.5/5.0. Sruby blokowane  w płycie lite i kaniulowane (5.0), samogwintujace oraz samotnace/samogwintujace z gniazdami szesciokatnymi i gwizadkowymi wkrecane przy pomocy srubokreta dynamometrycznego 4,0Nm. Płyty LISS wyposa one sa jedynie w otwory gwintowane pod sruby blokowane w płycie, dostepne tylko w tytanie. Instrumentarium wyposa one w przezierne dla promieni RTG celowniki mocowane do płyty umo liwiajace przezskórne wkrecanie srub przez płyte. Płyty LCP LISS dostepne w stali i w tytanie.
</t>
  </si>
  <si>
    <t xml:space="preserve">stal </t>
  </si>
  <si>
    <t>System  płyty do złaman dalszej nasady kosci udowej blokowane zmiennokątowo</t>
  </si>
  <si>
    <t xml:space="preserve">Płyta anatomiczna do kłykci kości udowej wprowadzane technika minimalnie inwazyjna. Płytka anatomiczna o kształcie zmniejszającym kontakt z kością, blokujaco - kompresyjna do dalszej nasady kości udowej. Na trzonie płyty otwory dwufunkcyjne nie wymagające zaślepek/przejściówek, blokujaco – kompresyjne z możliwością zastosowania śrub blokujących lub korowych/gąbczastych ( kompresja miedzyodłamowa ). W głowie płyty otwory zbudowane z czterech kolumn gwintowanych z min. Czterema zwojami gwintu.Są to otwory o zmienno-kątowym blokowaniu  śrub blokujących - do 15 stopni  w różnych kierunkach o  sr. 5.0 mm. W części dalszej płytki otwory owalne gwintowane z możliwością zastosowania alternatywnie śrub blokowanych w płytce i korowych/gąbczastych 4.5/5.0. Śruby blokowane w płycie: lite i kaniulowane (5.0), z zmiennokątowym wprowadzeniu lub bez ,samogwintujące oraz samotnace/samogwintujące z gniazdami sześciokątnymi i gwiazdkowymi wkręcane przy pomocy śrubokręta dynamometrycznego 4,0Nm. Instrumentarium musi być wyposażone w przezierne dla promieni RTG celowniki mocowane do płyty umożliwiające przezskórne wkręcanie śrub przez płytę. Płyty do dalszej nasady kości udowej boczne mają długość od 159 do 447mm, od 6 do 22 otworów w trzonie i 6 otworów w głowie płytki, płyty prawe i lewe. Materiał  tytan i stal </t>
  </si>
  <si>
    <t xml:space="preserve">plyty do bliższej nasady kosci piszcelowej </t>
  </si>
  <si>
    <t xml:space="preserve">Płyta anatomiczna do bli szej nasady kosci piszczelowej. Płytka anatomiczna o kształcie zmniejszajacym kontakt z koscia, blokujaco - kompresyjna do bli szej nasady kosci piszczelowej od strony bocznej i przysrodkowej. Na trzonie płyty otwory dwufunkcyjne nie wymagajace zaslepek/przejsciówek, blokujaco – kompresyjne z możliwoscia zastosowania srub blokujacych lub korowych/gabczastych ( kompresja miedzyodłamowa ). W głowie płyty otwory prowadzace sruby blokujace pod różnymi katami – w różnych kierunkach sr. 5,0mm/śr. 3.5mm oraz otwory do wstepnej stabilizacji drutami Kirschnera W czesci dalszej płytki otwory owalne gwintowane z mo liwoscia zastosowania
alternatywnie srub blokowanych w płytce i korowych/gabczastych 4.5/5.0.a takze 3.5/4.0.  Sruby blokowane w płycie lite i kaniulowane (5.0), samogwintujace oraz samotnace/samogwintujace z gniazdami szesciokatnymi i gwizadkowymi wkrecane przy pomocy srubokreta dynamometrycznego 4,0Nm. Materiał tytan i stal .
- płyty do bliższej nasady kosci piszczelowej boczne 4.5/5.0, dług. od 82 do 262mm, od 4 do 14 otworów w trzonie i 5 otworów w głowie płytki, płyty prawe i lewe   
- płyty do bliższego końca kości piszczelowej boczne 3.5, dług. od 81 do 237mm,  od 5 do 16 otworów w trzonie i 7 otworów 
w głowie płytki, płyty prawe i lewe. </t>
  </si>
  <si>
    <t xml:space="preserve">płyty do bliższej nasady kosci piszczelowej przysrodkowe 4.5/5.0, dług. od 106 do 322mm,od 4 do 16 otworów w trzonie i 5 otworów w głowie płytki, płyty prawe i lewe.
- płyty do bliższego końca kości piszczelowej przyśrodkowe 3.5, dług. od 93 do 301mm,  
od 4 do 20 otworów w trzonie i 5 otworów w głowie płytki, płyty prawe i lewe. </t>
  </si>
  <si>
    <t>płyty do blizszej czesci piszczeli blokowane zmiennokątowo</t>
  </si>
  <si>
    <t>Płytki anatomiczne o kształcie zmniejszajcym kontakt z kością blokująco - kompresyjna do bliższego końca kości piszczelowej, Mocowane od strony bocznej.Na trzonie 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astyczność pionowego pozycjonowania płytki. W głowie płyty w dwóch rzędach otwory zbudowane z czterech kolumn gwintowanych z możliwoscia zastosowania srub blokowanych zmiennokatowo z odchyleniem od osi w każdym kierunku 15 stopni ośrednicy 3,5 mm, z gwintowaną główką lub alternatywnie standardowe śruby korowe ośrednicy 3,5 mm. Płyta w wariancie z małym i dużymwygięciem. W części trzonowej płytki otwory dwufunkcyjne lne zbudowane z części z czerema klumnami gwintowanymi oraz niegwintowanej z możliwościązastosowania alternatywnieśrub blokowanych/zmiennokątowych w płytce i korowych/gąbczastych 3.5/4mm.Śruby blokujące wkręcane za pomocąśrubokrętadynamometrycznego 3,5-1,5Nm i zmennokątowe blokowane 3,5 - 2,5Nm.Śruby blokowane w płycie samogwintujące (3,5) i samotnące/samogwintujące (3,5mm) zgniazdami sześciokątnymi i gwiazdkowymi. Instrumentarium podstawowe zmożliwościąrozszerzenia zestaw do operacji minimalnie inwazyjnych z ramionami celowniczymiradioprzeziernymi do blokowania przezskórnego.Płyty z małym i dużym wygięciem w ługościach od 4-14 otworów, 87-237mm. Materiał stal</t>
  </si>
  <si>
    <t>Płyta boczna i tylnoboczna do dalszego końca k.strzałkowej</t>
  </si>
  <si>
    <t>Płyta anatomiczna do dalszej nasady kości strzałkowej
Płytki anatomiczne o kształcie zmniejszającym kontakt   z   kością   blokująco-kompresyjna   do dalszej nasady kości strzałkowej. Mocowane od strony  tylnobocznej   lub  bocznej.  Na trzonie płyty  otwory  dwufunkcyjne   nie   wymagające zaślepek/przej ściówek, blokująco-kompresyjne z możliwością zastosowania śrub blokujących lub zwykłych       (kompresja       międzyodłamowa), podłużny        otwór        blokuj ąco-kompresyjny umożliwiający        elastyczność        pionowego pozycjonowania płytki. W głowie płyty otwory prowadzące   śruby pod  różnymi  kątami  -  w różnych kierunkach o średnicy 2,4/2,7 mm.   W części     trzonowej     płytki     otwory     owalne gwintowane     z     możliwością     zastosowania alternatywnie   lub   blokowanych   w   płytce   i korowych/gąbczastych     3,5/4,0    mm. Śruby      blokowane   w  płytce samogwintujące  (2,4-3,5)  i samotnace/samogwintujące          (3,5mm)         z gniazdami sześciokątnymi i gwiazdkowymi. materiał stal i tytan</t>
  </si>
  <si>
    <t>Płyta boczna do dalszego końca k.strzałkowej blokowana zmiennokątowo</t>
  </si>
  <si>
    <t>Płytki anatomiczne o kształcie zmniejszającym kontakt z kością blokująco - kompresyjna do dalszego końca kości piszczelowej i kości strzałkowej,Na trzoniepłyty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elastyczność
pionowego pozycjonowania płytki. W głowie płyty zageszczone otwory zbudowane z czterech kolumn gwintowanych z możliwoscia zastosowania srub blokowanych zmiennokatowo z odchyleniem od osi w każdym kierunku 15 stopni o średnicy 2,7 mm, z gwintowaną główką lub alternatywnie standardowe śruby korowe ośrednicy 2,4 mm. W części trzonowej płytki otwory dwufunkcyjne owalne zbudowane z części z czerema klumnami gwintowanymi raz niegwintowanej z możliwością zastosowania alternatywnie śrub blokowanych/zmiennokątowych w płytce i korowych/gąbczastych 3.5/4mm.Śruby blokujące 3,5 wkręcane za pomocą śrubokręta dynamometrycznego 3,5-,5Nm i zmennokątowe blokowane 3,5 - 2,5Nm.Śruby blokujące 2.4/2.7mm wkręcane za pomocą śrubokręta dynamometrycznego 2.4/2.7 – 0,8/1.2 Nm.Śruby blokowane w płycie samogwintujące (2.4-3,5) i samotnące/samogwintujące 3,5mm) z gniazdami sześciokątnymi i gwiazdkowymi. Płyty boczne do kości strzałkowej w długościach od 3-15 otworów, 79-235mm</t>
  </si>
  <si>
    <t>Płyty do złamań w obrębie bliższego końca k.piszczelowej tylnio-przysrodkowa</t>
  </si>
  <si>
    <t xml:space="preserve">Płyta anatomiczna do złamań w obrębie bliższego końca kości piszczelowej tylno-przyśrodkowa. Płytka anatomiczna o kształcie zmniejszającym kontakt z kością, blokująco - kompresyjna do bliższej nasady kości piszczelowej od strony tylno - przyśrodkowej. Na trzonie płyty otwory dwufunkcyjne nie wymagające zaślepek/przejściówek, blokująco – kompresyjne z możliwością zastosowania śrub blokujących lub korowych/gąbczastych ( kompresja międzyodłamowa ). W głowie płyty otwory prowadzące śruby blokujące pod różnymi kątami – w różnych kierunkach śr. 3.5mm oraz otwory do wstępnej stabilizacji drutami Kirschnera , w części dalszej płytki otwory owalne gwintowane z możliwością zastosowania alternatywnie śrub blokowanych w płytce i korowych/gąbczastych 3.5/4.0. Śruby blokowane w płycie samogwintujące oraz samotnące/samogwintujące z gniazdami sześciokątnymi i gwizadkowymi wkręcane przy pomocy śrubokręta dynamometrycznego 1,5Nm. Materiał stal /tytan.
- płyty do bliższego końca kości piszczelowej tylno-przyśrodkowe 3.5, dług. od 69 do 183mm,  od 1 do 10 otworów w trzonie i 3 otworów w głowie płytki, płyty uniwersalne do kończyny prawej i lewej. </t>
  </si>
  <si>
    <t>Płyty kondylarne do dalszego konca k.udowej</t>
  </si>
  <si>
    <t>Płyta anatomiczna do kłykci kosci udowejj wprowadzane technika minimalnie inwazyjna. Płytka anatomiczna o kształcie zmniejszajacym kontakt z koscia, blokujaco - kompresyjna do dalszej nasady kosci udowej. Na trzonie płyty otwory dwufunkcyjne nie wymagajace zaslepek/przejsciówek, blokujaco – kompresyjne z mo liwoscia zastosowania srub blokujacych lub korowych/gabczastych ( kompresja miedzyodłamowa ). W głowie płyty otwory prowadzace sruby blokujace pod ró nymi katami – w ró nych kierunkach sr. 5.0 i 7,3mm W czesci dalszej płytki otwory owalne gwintowane z mo liwoscia zastosowania alternatywnie srub blokowanych w płytce i korowych/gabczastych 4.5/5.0. Sruby blokowane w płycie lite i kaniulowane (5.0/7,3), samogwintujace oraz samotnace/samogwintujace z gniazdami szesciokatnymi i gwizadkowymi wkrecane przy pomocy srubokreta dynamometrycznego 4,0Nm. Sruby kompresyjne kaniulowane, konikalne o srednicy 5.0/7,3mm oraz nakładki kompresyjne kaniulowane do srub kronikalnych 5.0 umo liwiajace kompresje miedzykłykciowa.
Instrumentarium wyposażone w przezierne dla promieni RTG celowniki mocowane do płyty umożliwiajace przezskórne wkrecanie srub przez płyte. Płyty do dalszej nasady kosci udowej boczne, długosc od 170 do 458mm, od 6 do 22 otworów w trzonie i 5 otworów w głowie płytki,
 płyty prawe i lewe. Materiał stal.</t>
  </si>
  <si>
    <t>Płyty do złamań w obrębie dalszego końca k.piszczelowej</t>
  </si>
  <si>
    <t xml:space="preserve">Płyta anatomiczna do dalszej nasady kości piszczelowej. Płytka anatomiczna o kształcie zmniejszającym kontakt z kością, blokująco-kompresyjna do dalszej nasady kości piszczelowej od strony przedniobocznej i przyśrodkowej.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Kirschnera. W części dalszej płyty otwory owalne gwintowane z możliwością zastosowania alternatywnie śrub blokowanych w płytce i korowych/gąbczastych 3,5/4,5/5,0, podłużny otwór blokująco-kompresyjny umożliwiający elastyczność pionowego pozycjonowania płytki. śruby blokowane w płycie 2,7/3,5mm, samogwintujące oraz samo tnące/samo gwintujące z gniazdami sześciokątnymi i gwiazdkowymi . Materiał stal i tytan.Rozne rodzaje plyt:   
 -płyta anatomiczna do dalszej nasady kości piszczelowej od strony  przyśrodkowej z dodatkowym 
podparciem i bez, kostki przyśrodkowej,  płyty prawe i lewe. Dł. od 117 do 252mm(z podparciem) i od 116 
do 246(bez podparcia), od 4 do 14 otworów w części trzonowej i 9/8  otworów w głowie płytki    </t>
  </si>
  <si>
    <t>.- płyta anatomiczna do dalszej nasady kości piszczelowej od strony przedniobocznej, płyty prawe i lewe, długość od 80 do 288mm, od 5 do 21 otworów w trzonie i 6 otworów w głowie płyty</t>
  </si>
  <si>
    <t>.- płytka rekonstrukcyjna do dalszej nasady kości piszczelowej od strony tylniej, płyta uniwersalna, dł. od 147 do 173 mm, od 7 do 9 otworów w trzonie. Płyta posiada ramiona które można doginać i przycinać do anatomii, 17 otworów w głowie</t>
  </si>
  <si>
    <t>Płyty do złamań w obrębie dalszego końca k.piszczelowej blokowane zmiennokątowo</t>
  </si>
  <si>
    <t>Płytki anatomiczne o kształcie zmniejszającym kontakt z kością blokująco - kompresyjna do dalszego końca kości piszczelowejj,Na trzonie 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elastyczność
pionowego pozycjonowania płytki. W głowie płyty zageszczone otwory zbudowane z czterech kolumn gwintowanych z możliwoscia zastosowania srub blokowanych zmiennokatowo z odchyleniem od osi w każdym kierunku 15 stopni o średnicy 2,7 mm, z gwintowaną główką lub alternatywnie standardowe śruby korowe ośrednicy 2,4 mm. W części trzonowej płytki otwory dwufunkcyjne owalne zbudowane z części z czerema klumnami gwintowanymi raz niegwintowanej z możliwością zastosowania alternatywnie śrub blokowanych/zmiennokątowych w płytce i korowych/gąbczastych 3.5/4mm.Śruby blokujące 3,5 wkręcane za pomocą śrubokręta dynamometrycznego 3,5-,5Nm i zmennokątowe blokowane 3,5 - 2,5Nm.Śruby blokujące 2.4/2.7mm wkręcane za pomocą śrubokręta dynamometrycznego 2.4/2.7 – 0,8/1.2 Nm.Śruby blokowane w płycie samogwintujące (2.4-3,5) i samotnące/samogwintujące 3,5mm) z gniazdami sześciokątnymi i gwiazdkowymi. Płyty przyśrodkowe w wersji z ramieniem i bez w długościach od 4-16 otworów, 112-292mm. Płyty przednio-boczne w długościach od 4-16 otworów, 102-258mm. Płyty tylno-boczne typu L i Tw długościach od 4-6 otworów, 60-90mm. Płyty boczne do kości strzałkowej w długościach od 3-15 otworów, 79-235mm. Materiał stal</t>
  </si>
  <si>
    <t xml:space="preserve">Płyta anatomiczna do kości piętowej. </t>
  </si>
  <si>
    <t xml:space="preserve">Płytka rekonstrukcyjna o kształcie zmniejszającym kontakt z kością, blokująco-kompresyjna do kości piętowej. Płyta wyposażona w otworu dwufunkcyjne pod śruby blokowane i korowe/gąbczaste(2,7/3,5mm). Otwory gwintowane z możliwością zastosowania alternatywnie śrub blokowanych płytce i korowych/gąbczastych 2,7/3,5mm. Ramiona płyty umożliwiające ich ukształtowanie do anatomii, również skrócenie/przycięcie. Dwa pojedyncze ramiona bez otworów umożliwiające wstępną stabilizację płyty. śruby blokowane w płycie 2,7/3,5mm, samogwintujące oraz samo tnące/samo gwintujące z gniazdami sześciokątnymi i gwiazdkowymi wkręcane przy pomocy śrubokręta dynamometrycznego 1,5Nm. Materiał tytan i stal . Płyty prawe i lewe. Dł. od 64 do 81mm, 15 otworów.. 60 i 70 mm. </t>
  </si>
  <si>
    <t>system płytowy do korekcji Hallux-Valgus</t>
  </si>
  <si>
    <t xml:space="preserve">system płytowy do korekcji Hallux-Valgus
Płytka o kształcie X i prosta dwuotworowa - typu LCP blokująco - kompresyjna do złamań i rekonstrukcji w obrębie kości stopy i śródstopia, Płyty wyposażone w otwory stożkowo nagwintowane z możliwością zastosowania śrub blokujących. Śruby blokujące ze stożkowym gwintem na główce wkręcane za pomocą śrubokręta dynamometrycznego 0,8Nm. Śruby blokowane w płycie samogwintujące z gniazdami gwizadkowymi. Materiał stal i tytan.
Płyty X i śruby 2.4/2.7mm –płyty X w trzech rozmiarach XS-16mm, S-18mm, M-24mm i L-30mm, śruby blokowane i korowe o średnicy 2.4mm i 2.7mm z gniazdami pod śrubokręt gwiazdkowy.; plyty proste na sruby 2.7mm o rozmiarach od 40mm do 67mm; plyty typu H - 5 i 8 otworow; plyta na sr. 2.7 kondylarna o 2 otworach w glowie i 7 otworach w trzonie; plyta typu L o grubosci 1.5 mm od 3 do 4 otworow , dlugosci plyt od 32mm do 39.5 mm, prawa lewa; plyty typu L skosne pod sruby 2.7  o grubosci 1.5 mm , prawa/lewa, od 3do 4 otworow, dlugosci 34.3 - 41.8 mm; plyty typu T o grubosci 1.5 mm , od 3-4 otowrow pod sruby 2.7 mm; płyty do kosci lodkowatej, szesciennej, skokowej </t>
  </si>
  <si>
    <t xml:space="preserve">szt </t>
  </si>
  <si>
    <t>mini plyty do stopy</t>
  </si>
  <si>
    <t xml:space="preserve">Płytka typu LCP blokująco - kompresyjna do złamań i rekonstrukcji w obrębie kości stopy i śródstopia, Płyty wyposażone w otwory dwufunkcyjne nie wymagające zaślepek/przejściówek, gwintowane otwory w części blokującej i gładkie- w części kompresyjnej z możliwością zastosowania śrub blokujących lub zwykłych ( kompresja międzyodłamowa ). Śruby blokujące ze stożkowym gwintem na główce wkręcane za pomocą śrubokręta dynamometrycznego 0,4Nm i 0,8Nm. Śruby blokowane w płycie samogwintujące z gniazdami gwizadkowymi. Materiał stal i tytan.system pos sruby 2.0/2.4 - system sklada sie z roznych plyt:plyta adaptacyjna - 12otworow; plyta prosta na sruby 2.0 o dlugosci od 27mm do 51mm ; plyta typu T 3/7 otworow; plyta adaptacyjna typu T 2/7 otworow; plyta adaptacyjna typu Y -3/7 otworow; plyta kondylarna mini - prawa/lewa </t>
  </si>
  <si>
    <t>sz</t>
  </si>
  <si>
    <t>system płyt va do stopy</t>
  </si>
  <si>
    <t>Płytka o kształcie X, koniczyny , płyty proste i typu L, T - typu VA LCP blokujaco - kompresyjna zmiennokatowa do złaman i rekonstrukcji w obrebie kosci stopy  i sródstopia, Płyty wyposa one w otwory zbudowane z czterech kolumn gwintowanych z min. czterema zwojami gwintu z mo liwoscia zastosowania srub blokowanych zmiennokatowo z odchyleniem od osi w ka dym kierunku 15stopni.W czesci trzonowej płyty otwory gwintowane lub dwubiegunowe z mo żliwoscia uż ycia srub korowych i blokowanych (w tym zmiennokatowych). Sruby blokujace ze sto kowym gwintem na główce wkrecane za pomoca srubokreta dynamometrycznego 0,8/1,2Nm. W czesci srodkowej płyta wyposa ona w dwa specjalne otwory w tym jeden podłu ny przeznaczone do kompresji z wykorzystaniem kompresyjnych drutów Kirschnera oraz szczypiec kompresyjnych. Mo liwosc zastosowania srub blokowanych w płycie 2.4/2.7 wprowadzanych w osi otworów w głowie płyty. Sruby blokowane w płycie samogwintujace z gniazdami gwiazdkowymi. Instrumentarium wyposa one w specjalne narzedzia do kompresji z drutami kompresyjnymi, mini rozwieracz kostny do utrzymywania i rozwierania
klina oraz narzedzia do kształtowania płyty. Materiał tytan i stal 
Płyty X – płyty X w rozmiarach 23,5x15mm, 27x18mm, 32x20mm i 36x20mm.
Płyta prosta 2 i 4 otwory –płyta o długosci 27 i 40mm
Płyta L 2 i 4 otwory – płyta o długosci 37, 44 i 62mm
Płyta T 2 i 4 otwory –płyta o długosci 38, 45 i 64mm
Płyta T 4 otwory –płyta o długosci 42mm, z elementem klinowym podtrzymujacym nastawienie kosci o 
szerokosci 0-7mm
Płyta o kształcie koniczyny 2 i 4 otwory –płyta o długosci 35, 42 i 60mm</t>
  </si>
  <si>
    <t>Płytka o kształcie anatomicznym do korekcji palucha sztywnego - typu VA LCP blokujaco - kompresyjna zmiennokatowa do złaman i rekonstrukcji w obrebie kosci stopy i sródstopia w tym korekcji palucha sztywnego, Płyty wyposa one w otwory zbudowane z czterech kolumn gwintowanych z min. czterema zwojami gwintu z mozliwoscia zastosowania srub blokowanych zmiennokatowo z odchyleniem od osi w ka dym kierunku 15stopni.W czesci trzonowej płyty otwory gwintowane lub dwubiegunowe z mo liwoscia u ycia srub korowych i blokowanych (w tym zmiennokatowych). Sruby blokujace ze sto kowym gwintem na główce wkrecane za pomoca srubokreta dynamometrycznego 0,8/1,2Nm. W czesci srodkowej płyta wyposa ona w dwa specjalne otwory w tym jeden podłu ny przeznaczone do kompresji z wykorzystaniem kompresyjnych drutów Kirschnera oraz szczypiec kompresyjnych. Możliwosc zastosowania srub blokowanych w płycie 2.4/2.7 wprowadzanych w osi otworów w głowie płyty. Sruby blokowane w płycie samogwintujace z gniazdami gwiazdkowymi. Instrumentarium wyposa one w specjalne narzedzia do kompresji z drutami kompresyjnymi oraz rozwiertaki kuliste wklesłe i wypukłe do przygotowania przed fuzja powierzchni stawowych. Materiał tytan i stal 
Płyty anatomiczne MTP – płyty w rozmiarach małym,srednim (zgiecie grzbietowe 0, 5 i 10 stopni) oraz duzym  ( zgiecie grzbietowe 5 stopni), długosc 42, 52 i 57mm
Płyty anatomiczne MTP – płyty w wersji rewizyjnej (zgiecie grzbietowe 0 stopni), długosc 53 mm
Płyty anatomiczne TMT – płyty w rozmiarach krótkim, długim, oraz typu T o długosciach 39,43 i 48 mm.</t>
  </si>
  <si>
    <t>system srub hcs</t>
  </si>
  <si>
    <t xml:space="preserve">Sruby kompresyjne HCS 1.5 z gwintowana główka, samotnace, samogwintujace. Gwint na główce sruby dostosowany do kosci korowej (podwójny zwój gwintu), gwint na koncówce sruby dostosowany do kosci korowej (du a gestosc gwintu), srednica główki z gwintem 2,2mm, srednica rdzenia 1,2mm, srednica gwintu na koncu sruby 1,5 mm, jednakowy skok gwintu na główce i koncu sruby, konstrukcja sruby umo liwiajaca wykonanie kompresji a nastepnie niezale ne wkrecenie główki sruby do kosci korowej, sruby z niepełnym gwintem w długosciach od 8 do 20mm, gniazdo sruby gwiazdkowe (typu stardrive), wykonane w tytanie </t>
  </si>
  <si>
    <t>Sruby kompresyjne HCS 2.4, HCS 3.0 kaniulowane z gwintowana główka, samotnace, samogwintujace. Gwint na główce sruby dostosowany do kosci korowej (podwójny zwój gwintu), gwint na koncówce sruby dostosowany do kosci gabczastej (du a głebokosc gwintu), srednica główki z gwintem 3,5mm, srednica rdzenia 2,0mm, srednica gwintu na koncu sruby 2,4/3,0mm, jednakowy skok gwintu na główce i koncu sruby (1,25mm), konstrukcja sruby umo liwiajaca wykonanie kompresji a nastepnie niezale ne wkrecenie główki sruby do kosci korowej, dostepne sruby z długim i krótkim gwintem w długosciach od 10 do 40mm, gniazdo sruby gwiazdkowe (typu stardrive),
srednica drutu Kirschnera – prowadzacego 1,1mm, wykonane w tytanie</t>
  </si>
  <si>
    <t>04.226.0
04.226.1</t>
  </si>
  <si>
    <t>Sruby kompresyjne HCS 4.5 kaniulowane z gwintowana główka, samotnace, samogwintujace. Gwint na główce sruby dostosowany do kosci korowej (podwójny zwój gwintu), gwint na koncówce sruby dostosowany do kosci gabczastej (du a głebokosc gwintu), srednica główki z gwintem 5,0mm, srednica rdzenia 3,0mm, srednica gwintu na koncu sruby 4,5mm, jednakowy skok gwintu na główce i koncu sruby, konstrukcja sruby umo liwiajaca wykonanie kompresji a nastepnie niezale ne wkrecenie główki sruby do kosci korowej, dostepne sruby z długim i krótkim gwintem w długosciach od 20 do 110mm, gniazdo sruby gwiazdkowe (typu stardrive), srednica drutu Kirschnera – prowadzacego 1,6mm, wykonane  w tytanie
Sruby kompresyjne HCS 6.5 kaniulowane z gwintowana główka, samotnace, samogwintujace. Gwint na główce sruby dostosowany do kosci korowej (podwójny zwój gwintu), gwint na koncówce sruby dostosowany do kosci gabczastej (du a głebokosc gwintu), srednica główki z gwintem 7,5mm, srednica rdzenia 4,8mm, srednica gwintu na koncu sruby 6,5mm, jednakowy skok gwintu na główce i koncu sruby, konstrukcja sruby umo liwiajaca wykonanie kompresji a nastepnie niezale ne wkrecenie główki sruby do 
kosci korowej, dostepne sruby z długim i krótkim gwintem w długosciach od 30 do 150mm, 
gniazdo sruby szesciokatne 4,0mm, srednica drutu Kirschnera – prowadzacego 2,8mm, wykonane w tytanie</t>
  </si>
  <si>
    <t xml:space="preserve">Sruba blokujaca LCP sr. 5.0 mm,samogwintujaca, 
gniazdo srubokreta szesciokatne 3.5mm, stal </t>
  </si>
  <si>
    <t xml:space="preserve">Sruba blokujaca LCP sr. 5.0 mm,samogwintujaca, 
gniazdo srubokreta szesciokatne 3.5mm, tytan </t>
  </si>
  <si>
    <t xml:space="preserve">Sruba blokujaca LCP sr. 5.0 mm,samotnaca,
gniazdo srubokreta szesciokatne 3.5mm, stal </t>
  </si>
  <si>
    <t>Sruba blokujaca LCP sr. 5.0 mm,samotnaca,
gniazdo srubokreta szesciokatne 3.5mm, tytan</t>
  </si>
  <si>
    <t xml:space="preserve">Sruba blokujaca kaniulowana LCP sr. 7.3 mm,samotnaca, 
gniazdo srubokreta szesciokatne 4.0 mm, stal </t>
  </si>
  <si>
    <t xml:space="preserve">Sruba konikalna kaniulowana sr. 7.3 mm,samotnaca, 
niepełny gwint, gniazdo szesciokatne 4.0 mm, stal </t>
  </si>
  <si>
    <t xml:space="preserve">Sruba konikalna kaniulowana sr. 7.3 mm,samotnaca, 
pełny gwint, gniazdo szesciokatne 4.0 mm, stal </t>
  </si>
  <si>
    <t xml:space="preserve">Sruba blokujaca kaniulowana LCP sr. 5.0 mm,samotnaca, 
gniazdo srubokreta szesciokatne 4.0 mm, stal </t>
  </si>
  <si>
    <t xml:space="preserve">Sruba konikalna kaniulowana sr. 5.0 mm,samotnaca, gniazdo
szesciokatne 4.0 mm, stal </t>
  </si>
  <si>
    <t xml:space="preserve">Sruba korowa 4,5mm - samogwintujaca, gniazdo srubokreta
szesciokatne 3.5, stal </t>
  </si>
  <si>
    <t>Sruba korowa 4,5mm - samogwintujaca, gniazdo srubokreta
szesciokatne 3.5, stal</t>
  </si>
  <si>
    <t>śruba samogwintująca o średnicy 5.0 mm. do blokowania zmienno-kątowo w płycie o długościach od 14 do 100 mm./8mm-20mm</t>
  </si>
  <si>
    <t>śruba samogwintująca o średnicy 5.0 mm. do blokowania zmienno-kątowo w płycie o długościach od 20 do 100 mm.</t>
  </si>
  <si>
    <t>Śruby 3,5mm blokowane w płytce z gwintowaną główką, dł. od 10 do 60mm, samogwintujące, tytan</t>
  </si>
  <si>
    <t>Śruby 3,5mm blokowane w płytce z gwintowaną główką, dł. od 10 do 60mm, samogwintujące, stal</t>
  </si>
  <si>
    <t>Śruby 3,5mm blokowane w płytce z gwintowaną główką, dł. od 10 do 60mm, samogwintujące, stal zmiennokątowe</t>
  </si>
  <si>
    <t>Śruby 3,5mm korowe, dł. od 10 do 130mm, samogwintujące, tytan</t>
  </si>
  <si>
    <t>Śruby 3,5mm korowe, dł. od 10 do 130mm, samogwintujące, stal</t>
  </si>
  <si>
    <t>Śruby 3,5mm korowe do miednicy, dł. od 30 do 150mm, samogwintujące, stal</t>
  </si>
  <si>
    <t>Śruby 2,7mm blokowane w płytce z gwintowaną główką, dł. od 6 do 60mm, samogwintujące, tytan</t>
  </si>
  <si>
    <t>Śruby 2,7mm blokowane w płytce z gwintowaną główką, dł. od 6 do 60mm, samogwintujące, stal</t>
  </si>
  <si>
    <t>Śruby 2,7mm korowe, dł. od 10 do 60mm, samogwintujące, tytan</t>
  </si>
  <si>
    <t>Śruby 2,7mm korowe, dł. od 10 do 60mm, samogwintujące, stal</t>
  </si>
  <si>
    <t xml:space="preserve">Śruby 2,7mm blokowane (glowa 2.4)w płytce z gwintowaną główką, zmienno-kątowe, dł. od 10 do 60mm, samogwintujące,tytan </t>
  </si>
  <si>
    <t>Śruby 2,7mm blokowane (glowa 2.4)w płytce z gwintowaną główką, zmienno-kątowe, dł. od 10 do 60mm, samogwintujące,stal</t>
  </si>
  <si>
    <t>Śruby 2.4mm blokowane w płytce, z gwintowaną główką, dł. 6-30 mm, samogwintujące, tytan</t>
  </si>
  <si>
    <t>Śruby 2.4mm blokowane w płytce, z gwintowaną główką, dł. 6-30 mm, samogwintujące, stal</t>
  </si>
  <si>
    <t>Śruby 2,4mm korowe, dł. od 6 do 40mm, samogwintujące, tytan</t>
  </si>
  <si>
    <t>Śruby 2,4mm korowe, dł. od 6 do 40mm, samogwintujące, stal</t>
  </si>
  <si>
    <t>Śruby 2,4mm blokowane w płytce z gwintowaną główką, zmienno-kątowe, dł. od 6 do 30mm, samogwintujące, tytan</t>
  </si>
  <si>
    <t>Śruby 2,4mm blokowane w płytce z gwintowaną główką, zmienno-kątowe, dł. od 6 do 30mm, samogwintujące, stal</t>
  </si>
  <si>
    <t>Śruba 2.0mm blokowane w płytce z gwintowaną główką, dł. od 6 do 60mm, samogwintujące, tytan/stal</t>
  </si>
  <si>
    <t>tytan/stal</t>
  </si>
  <si>
    <t>Śruba 2,0mm korowe, dł. od 6 do 38mm, samogwintujące, tytan/stal</t>
  </si>
  <si>
    <t>System LCP 1.5 - Śruba LCP 1.5, samogwintująca,</t>
  </si>
  <si>
    <t xml:space="preserve">System 1.5 - Śruba korowa 1.5, samogwintująca, </t>
  </si>
  <si>
    <t>Śruby kaniulowane 7,3 mm stal/tytan</t>
  </si>
  <si>
    <t>Śruby kaniulowane 7,0 mm stal/tytan</t>
  </si>
  <si>
    <t>Śruby kaniulowane 6,5 mm stal/tytan</t>
  </si>
  <si>
    <t>Śruby kaniulowane 4,5 mm stal/tytan</t>
  </si>
  <si>
    <t>Śruby kaniulowane 3,0 mm stal/tytan</t>
  </si>
  <si>
    <t>Śruby kaniulowane 2,4 mm stal/tytan</t>
  </si>
  <si>
    <t xml:space="preserve">podkładki do srub kaniulowanych </t>
  </si>
  <si>
    <t>Płyty do osteotomi</t>
  </si>
  <si>
    <t>System płytkowy do otwartej osteotomii bliższej nasady kości piszczelowej,dalszej nasady kości udowej, od strony bocznej i przyśrodkowej. Płytka anatomiczna o kształcie zmniejszającym kontakt z kością, blokująco - kompresyjna do dalszej nasady kości udowej/bliższej nasady kości piszczelowej. Na trzonie płyty otwory dwufunkcyjne nie wymagające zaślepek/przejściówek, blokująco – kompresyjne zmożliwością zastosowania śrub blokujących lub korowych/gąbczastych ( kompresja międzyodłamowa ). W głowie płyty otwory prowadzące śruby blokujące pod różnymi kątami – w różnych kierunkach śr. 5.0. W części dalszej płytki otwory owalne gwintowane z możliwością zastosowania alternatywnie śrub blokowanych w płytce i korowych/gąbczastych 4.5/5.0.Śruby blokowane w płycie samogwintujące oraz samotnące/samogwintujące z gniazdami sześciokątnymi i gwizadkowymi wkręcane przypomocyśrubokręta dynamometrycznego 4,0Nm. Kompletne instrumentarium zapewniające szybkie i precyzyjne wprowadzanie implantów, wyposażone w śrubokręt dynamometryczny, osteotomy, rozwieracze kostne, klinowy rozwieracz ze wskaźnikiem kąta. Implanty wykonane są z tytanu dla większej wytrzymałości, sprężystości,biokompatybilne i bezpieczne dla MRI. Płyty dostepne jako: - płyty do osteotomii dalszej nasady kości udowej boczne, długość141mm, otwory w trzonie i 6 otworów w głowie płytki, płyty prawe i lewe. - płyty do osteotomii dalszej nasady kości udowej przyśrodkowe, długość 4 otwory w trzonie i 4 otwory w głowie płytki, uniwersalne oraz płyty prawe i lewe. - płyty do osteotomii bliższej nasady kości piszczelowej boczne, długość102mm, 3 otwory w trzonie i 5 otworów w głowie płytki, płyty prawe i lewe. - płyty do osteotomii bliższej nasady kości piszczelowej przyśrodkowe, długość 115mm i 112mm, 4 otwory w trzonie i 4 otwory w głowie płytki, płyty uniwersalne</t>
  </si>
  <si>
    <t>system kabli / piny</t>
  </si>
  <si>
    <t xml:space="preserve">System kabli ortopedycznych z zaciskami - Cable System. Dostepne dwie srednice kabli: 1.0 i 1.7mm zbudowane z wiazek (8x7)+(1x19) przewodów zapewniajace wysoka elastycznosc i kontrole, implanty wykonane ze stali nierdzewnej implantowej, system kompatybilny ze wszystkimi systemami płytkowymi Synthes wykonanymi ze stali nierdzewnej implantowej, wszytkie kable wyposażone w pojedynczy zacisk, instrumentarium wyposażone w narzedzia do przewlekania, napinania oraz obcinania kabli,
instrumentarium wyposażone w wielorazowe zaciski tymczasowe umożliwiajace prawidłowe ustawienie zespolenia oraz napreżenie zespołu kabli, możliwosc mocowania do płytek płytek poprzez trzpienie kostne (PIN), trzpienie łaczone z gniazdem w główce sruby (BUTTON), oraz trzpienie z oczkiem okragłym i szerokim wkrecane w nagwintowany otwór w płycie typu LCP.
</t>
  </si>
  <si>
    <t xml:space="preserve">trzpienie kostne (PIN), trzpienie łaczone z gniazdem w główce sruby (BUTTON), oraz trzpienie z oczkiem okragłym i szerokim wkrecane w
nagwintowany otwór w płycie typu LCP.
</t>
  </si>
  <si>
    <t>stabilizatory zewnetrzne</t>
  </si>
  <si>
    <t>Stabilizator zewnętrzny duży do uda i podudzia złożony z 4 klamer pojedynczych(łącząca pręt z grotem), 2 klamer uniwersalnych (łączaca pret-grot,pret-pret,grot-grot) i 5 prętów z włókna węglowego - przezierne o śr. 11mm (w długości od 100mm - 650mm - w tym do 150 mm przeskok co 25 mm powyzej 150mm - co 50 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</si>
  <si>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>klamra pojedyncza</t>
  </si>
  <si>
    <t xml:space="preserve">klamra uniwersalna </t>
  </si>
  <si>
    <t>pręty</t>
  </si>
  <si>
    <t>Grotowkręt Schanz samotnące</t>
  </si>
  <si>
    <t xml:space="preserve">Grotowkręt Schanz </t>
  </si>
  <si>
    <t>klucz kombinowany</t>
  </si>
  <si>
    <t>Uniwersalny uchwyt wiertarski</t>
  </si>
  <si>
    <t>Adaptor na grotowkręt Seldrill</t>
  </si>
  <si>
    <t>Stabilizator zewnętrzny duży do łokcia złożony z 4 klamer pojedynczych(łącząca pręt z grotem), 4 klamer uniwersalnych (łączaca pret-grot,pret-pret,grot-grot) ,pręta przegubowego sterylnie pakowanego i 5 prętów z włókna węglowego - przezierne o śr. 11mm (w długości od 100mm - 650mm - w tym do 150 mm przeskok co 25 mm powyzej 150mm - co 50 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</si>
  <si>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>pręt przegubowy sterylnie pakowany</t>
  </si>
  <si>
    <t>Stabilizator zewnętrzny średni złożony z 4 klamer pojedynczych średnich(łącząca pręt z grotem), 2 klamer uniwersalnych srednich (łączaca pret-grot,pret-pret,grot-grot) i 5 prętów z włókna węglowego - przezierne o śr. 8mm (w długości od 120mm - 460mm - z przeskokiem co 40 mm 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</si>
  <si>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 xml:space="preserve">klucz szesciokątny </t>
  </si>
  <si>
    <t xml:space="preserve">Adaptor na grotowkręt Seldrill Ø 4.0 </t>
  </si>
  <si>
    <t>Trokar</t>
  </si>
  <si>
    <t>tuleja wiartarska gwint</t>
  </si>
  <si>
    <t>tuleja wiertarska 4,0/2,5</t>
  </si>
  <si>
    <t>Stabilizator zewnętrzny mały złożony z: 4 klamer pojedynczych małych(łącząca pręt z grotem), 2 klamer uniwersalnych małych (łączaca pret-grot,pret-pret,grot-grot) i 5 prętów z włókna węglowego - przezierne o śr. 4mm prostych(w długości od 60mm - 200mm - z przeskokiem co 20 mm ) i o śr. 4mm wygiętych( o promieniu 60mm)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</si>
  <si>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 xml:space="preserve">Zacisk zatrzaskowy </t>
  </si>
  <si>
    <t xml:space="preserve">Zacisk kombinowany zatrzaskowy </t>
  </si>
  <si>
    <t xml:space="preserve">Pręt z/włókna węglowego Ø 4 </t>
  </si>
  <si>
    <t xml:space="preserve">Pręt z/włókna węglowego Ø 4 wygięty </t>
  </si>
  <si>
    <t xml:space="preserve">Grotowkręt Schanz Seldrill Ø 4 </t>
  </si>
  <si>
    <t xml:space="preserve">Grotowkręt Schanz Ø 4 </t>
  </si>
  <si>
    <t xml:space="preserve">Komplet tuleji wiertarskich </t>
  </si>
  <si>
    <t>Klucz/nasadowy Ø 7</t>
  </si>
  <si>
    <t>Klucz/kombinowany Ø 7</t>
  </si>
  <si>
    <t xml:space="preserve">Adaptor </t>
  </si>
  <si>
    <t xml:space="preserve">VC do małego stabilizatora </t>
  </si>
  <si>
    <t xml:space="preserve">Pokrywa </t>
  </si>
  <si>
    <t>Tytanowe Gwozdzie Elastyczne</t>
  </si>
  <si>
    <t>System tytanowych gwozdzi elastycznych TEN, do stabilizacji złaman trzonowych oraz przynasadowych wszystkich kosci konczyn długich u dzieci oraz złaman kosci konczyn górnych u dorosłych, prosta technika wprowadzania umożliwia bezpieczne zaopatrywanie złaman u dzieci (bez przechodzenia przez chrzastke wzrostowa); spłaszczony koniec gwozdzia wygiety pod różnym katem w zależnosci od srednicy gwozdzia, ułatwiajacy wprowadzanie oraz zapobiegajacy perforacji sciany dalszej kosci korowej, oraz zapewniajacy lepsze trzymanie implantu; implanty wykonane sa z tytanu, kompatybilne dla rezonansu magnetycznego; wszystkie implanty oznaczone kolorystycznie, widoczne oznaczenia laserowe – m.in. strony wprowadzenia; możliwosc blokowania za pomoca zaslepki samotnacej, samogwintujacej do stabilizacji w kosci tytanowego gwozdzia elastycznego, z gniazdem na gwózdz i gładka zewnetrzna osłona tkanek miekkich, zaslepka wkrecana przy pomocy srubokreta nasadowego, dwie srednice – mała dla gwozdzi od 1,5 do 2mm i du a dla gwozdzi od 3 do 4mm; zakres dostepnych rozmiarów gwozdzi: srednica: 1,5-4mm długosc: 300mm (dla srednicy 1,5mm) i 440mm dla pozostałych rozmiarów, materiał tytan;</t>
  </si>
  <si>
    <t xml:space="preserve">zaslepka do gwozdzi elastycznych </t>
  </si>
  <si>
    <t xml:space="preserve">gwozdz piszczelowy </t>
  </si>
  <si>
    <t>Gwóźdź tytanowy podudziowy: 
-gwóźdź umożliwiający zaopatrzenie złamań w obrębie zarówno dalszej jak i bliższej nasady piszczeli (m.in. wg klasyfikacji AO: 41-A2/A3, 43-A1/A2/A3, 41-C1/C2, 43-C1/C2). Możliwość wielopłaszczyznowego blokowania proksymalnego i dystalnego. Możliwość kompresji odłamów.
Gwóźdź w rozmiarach od 255mm do 465 mm ze skokiem, co 15 mm. Średnica gwoździ: 
- gwoździe lite: 8mm, 9mm, 10mm
- gwoździe kaniulowane: 8mm, 9mm, 10mm, 11mm, 12mm, 13mm</t>
  </si>
  <si>
    <t>Śruby ryglujące samogwintujące, tytanowe, z gniazdem gwiazdkowym – w rozmiarach:
- korowe 4,0 mm w długości od 18mm do 80mm z przeskokiem, co 2 mm. (do blokowania gwoździ ø 8 i 9 mm)</t>
  </si>
  <si>
    <t>Śruby ryglujące samogwintujące, tytanowe, z gniazdem gwiazdkowym – w rozmiarach:
- korowe 5,0 mm w długości od 26mm do 80mm z przeskokiem, co 2 mm i od 85 -100mm z przeskokiem, co 5mm. (do blokowania gwoździ ø 10 - 13 mm)</t>
  </si>
  <si>
    <t>Śruby ryglujące samogwintujące, tytanowe, z gniazdem gwiazdkowym – w rozmiarach:
- korowo/gąbczaste 5,0 w długości od 30mm do 90mm z przeskokiem, co 5 mm. (do blokowania w obrębie nasady bliższej)</t>
  </si>
  <si>
    <t>Zaślepki kaniulowane o przedłużeniu: 0 mm, 5 mm, 10 mm, 15 mm oraz zaślepka 0 mm do blokowania śruby ryglującej gąbczastej gwoździa podudziowego.</t>
  </si>
  <si>
    <t>gwozdz udowy boczny</t>
  </si>
  <si>
    <t>Gwóźdź udowy, blokowany kaniulowany, tytanowy. Proksymalne ugięcie umożliwiające założenie z dostępu bocznego w stosunku do krętarza większego. Promień ugięcia gwoździa w projekcji A/P – 1,5 m. Gwóźdź z możliwością blokowania proksymalnego 120 stopni antegrade. Możliwość wielopłaszczyznowego blokowania dystalnego. Możliwość blokowania proksymalnego z użyciem dwóch śrub doszyjkowych, umożliwiających leczenie złamań podkrętarzowych. Gwoździe do prawej i lewej nogi. Gwóźdź w rozmiarach od 300mm do 480 mm ze skokiem, co 20 mm. Średnica gwoździ: od 9 mm do 16 mm, ze skokiem, co 1 mm.</t>
  </si>
  <si>
    <t>Śruby ryglujące samogwintujące, tytanowe, z gniazdem gwiazdkowym – w rozmiarach:
- korowe 5,0 mm w długości od 26mm do 80mm z przeskokiem, co 2 mm i od 85 -100mm z przeskokiem, co 5mm. (do blokowania gwoździ ø 9 - 13mm)</t>
  </si>
  <si>
    <t>Śruby ryglujące samogwintujące, tytanowe, z gniazdem gwiazdkowym – w rozmiarach:
- korowe 6,0 mm w długości od 26mm do 60mm z przeskokiem, co 2 mm i od 60 -100mm z przeskokiem, co 4-5mm. (do blokowania gwoździ ø 14-16 mm)</t>
  </si>
  <si>
    <t>Zaślepki kaniulowane o przedłużeniu: 0 mm, 5 mm, 10 mm, 15 mm 20 mm.</t>
  </si>
  <si>
    <t>Śruba doszyjkowa 6,5mm.</t>
  </si>
  <si>
    <t xml:space="preserve">gwozdz udowy rekonstrukcyjny nowego typu </t>
  </si>
  <si>
    <t>Gwóźdź udowy blokowany rekonstrukcyjny do złamań przezkrętarzowych, materiał tytan, gwóźdź w anatomicznym kącie ugięcia 6 stopni, możliwość blokowania statycznego i dynamicznego w części dalszej rozmiary 170 mm i 200 mm o kątach 125 i 130 stopni, średnica gwoździ 9, 10, 11, 12 mm oraz gwoździe o długości 240mm i kątach 125, 130 i 135 stopni, średnica gwoździ 9, 10, 11, 12 mm.</t>
  </si>
  <si>
    <t xml:space="preserve">Gwóźdź udowy blokowany rekonstrukcyjny długi do złamań przezkrętarzowych, materiał tytan, gwóźdź w anatomicznej krzywej wygięcia wynoszącej 1500 mm, możliwość blokowania statycznego i dynamicznego w części dalszej rozmiary 340 mm, 380 i 420mm o kątach 125 i 130 stopni, średnica gwoździ 9, 10. </t>
  </si>
  <si>
    <t xml:space="preserve">Śruba doszyjkowa z ostrzem helikalnym z wewnętrznym mechanizmem blokującym zapobiegającym rotacji głowy kości udowej o długości od 80-120mm z przeskokiem, co 5 mm. </t>
  </si>
  <si>
    <t>Zaślepki kaniulowane o przedłużeniu: 0 mm, 5 mm, 10 mm, 15 mm.</t>
  </si>
  <si>
    <t>Śruba tytanowa do blokowania gwoździ o średnicy 5,0mm w długościach od 26 - 100mm.</t>
  </si>
  <si>
    <t xml:space="preserve">gwozdz udowy typu gama </t>
  </si>
  <si>
    <t xml:space="preserve"> gwóźdź przezkrętarzowy rekonstrukcyjny. Gwóźdź tytanowy do bliższej nasady kości udowej, blokowany, rekonstrukcyjnydo złamań przezkrętarzowych. Gwóźdź o anatomicznym kącie ugięcia 6º (w przypadku gwoździ długich krzywa ugięcia 1500 mm), możliwość blokowania statycznego lub dynamicznego w części dalszej. Możliwość zastosowania zwykłej śruby doszyjkowej ø11mm z gwintem owalnym,lub śruby doszyjkowej z ostrzem heliakalnym spiralno-nożowym) ø11mm, z wewnętrznym mechanizmem blokującym, zapobiegającym rotacji głowy kości udowej; w długości:od 70 mm do 100 mm z przeskokiem co 5 mm, sterylna.Gwóźdź posiada wewnętrzny mechanizm blokujący, zapobiegający rotacji śruby doszyjkowej. Gwóźdź wykonany jest z tytanu, dostępny w długościach:- 170mm,średnica ø10, ø11, ø12mm, kąt 125°, 130°, 135°, uniwersalny, do prawej ilewej kończyny,- 235mm,średnica 10, ø11, ø12mm, kąt 125°, 130°, 135°, uniwersalny, do prawej ilewej kończyny,- 300 - 460mm,średnica ø10, ø11, ø12 i ø14 mm, w wersji prawy i lewy;- zaślepka daje możliwość przedłużenia gwoździa do 15mm.w komplecie: gwóźdź,śruba doszyjkowa (gwintowana),śruba blokująca, zaślepka </t>
  </si>
  <si>
    <t xml:space="preserve">Śruba doszyjkowa </t>
  </si>
  <si>
    <t xml:space="preserve">Zaślepki kaniulowane </t>
  </si>
  <si>
    <t xml:space="preserve">Śruba tytanowa do blokowania gwoździ o średnicy 4,9mm </t>
  </si>
  <si>
    <t>Śruba doszyjkowa spiralna 1200</t>
  </si>
  <si>
    <t xml:space="preserve">gwozdz do artrodezy stawu skokowego </t>
  </si>
  <si>
    <t>Gwózdz tytanowy odpietowy. Gwózdz anatomiczny umo liwiajacy wykonanie pełnej artrodezy stawu skokowego. Gwózdz wygiety pod katem 12stopni w czesci
bli szej. Wielopłaszczyznowe blokowanie gwozdzia. Mo liwosc blokowania gwozdzia w kosci pietowej przy pomocy ostrza spiralo-no owego i srub o sr. 6,0mm
blokowanych katowo przy pomocy zaslepki. Mo liwosc blokowania sruba w czesci bli szej gwozdzia srubami 5,0mm prostopadle przez kosc piszczelowa oraz skosnie przez
kosc skokowa. Otwór dynamizacyjny w czesci bli szej gwozdzia. Ramie celownika umo liwiajace blokowanie wszystkich otworów w gwozdziu. Srednice : 10, 12,13mm i
długosci 150,180 i 240mm. Sruby blokujace z gniazdem gwiazdkowym.</t>
  </si>
  <si>
    <t>Sruba blokujaca sr. 5,0mm, jasno zielona,</t>
  </si>
  <si>
    <t>Sruba blokujaca sr. 6,0mm, zielonkawoniebieska,</t>
  </si>
  <si>
    <t>Ostrze spiralno-nożowe, złote, do gwozdzi sródszpikowych Expert</t>
  </si>
  <si>
    <t>Zaslepka gwozdzia Expert HAN, zielonkawoniebieska,</t>
  </si>
  <si>
    <t>Zaslepka gwozdzia Expert HAN, złota,do ostrza spiralno-nożowego,</t>
  </si>
  <si>
    <t xml:space="preserve">gwozdz udowy boczny dla mlodocianych </t>
  </si>
  <si>
    <t>Gwóźdź udowy, blokowany, kaniulowany, tytanowy, anatomiczny o kształcie dopasowanym do anatomii kości u młodocianych (w fazie wzrostu).Proksymalne wygięcie pod kątem 12stopni umożliwiające założenie z dostępu bocznego w stosunku do szczytu krętarza większego. Gwóźdź z możliwościa blokowania proksymalnego 130 ̊antegrade. Możliwość blokowania proksymalnego z użyciem dwóch śrub doszyjkowych pod kątem 120oz antewersją, o średnicy 5.0mm i długościach od 50mm do 125mm. Zaślepka kaniulowana w długościach od 0mm do 15mm.Śruby blokujące ośr. 4.0mm z gniazdem gwiazdkowym, kodowanie kolorami– kolor śruby ryglującej odpowiada kolorowi gwoździa oraz oznaczeniu kolorystycznemu tulei i wiertła.Średnice gwoździ 8.2, 9 i 10 mm , w długościach od 240mm do 400mm. (w standardzie: gwóźdź, trzyśruby plus zaślepka)</t>
  </si>
  <si>
    <t xml:space="preserve">Śruby ryglujące samogwintujące, tytanowe, z gniazdem gwiazdkowym – w rozmiarach:
- korowe 4,0 mm </t>
  </si>
  <si>
    <t xml:space="preserve">gwozdz ramienny </t>
  </si>
  <si>
    <t>Gwóźdź śródszpikowy ramienny, blokowany, tytanowy. Gwóźdź kaniulowany z ugięciem lateralnym w części bliższej. Możliwość implantacji retrograde i antegrade. Możliwość wielopłaszczyznowego blokowania dystalnego. Możliwość zastosowania śruby spiralnej przy blokowaniu proksymalnym. Instrumentarium z możliwością śródoperacyjnej kompresji odłamów. Gwóźdź w rozmiarach 150mm oraz od 190mm do 320mm z przeskokiem, co 10 mm. Średnica gwoździa 7mm, 9 mm, 11 mm.</t>
  </si>
  <si>
    <t xml:space="preserve"> Śruba blokująca samogwintująca, z gniazdem gwiazdkowym, średnica 4,0 mm w długości: od 18 mm do 60 mm z przeskokiem, co 2 mm.</t>
  </si>
  <si>
    <t xml:space="preserve"> Śruba spiralna w długościach od 32 do 54 mm z przeskokiem, co 2 mm.</t>
  </si>
  <si>
    <t>Zaślepki kaniulowane o przedłużeniu: 0mm, 5mm, 10mm, 15mm.</t>
  </si>
  <si>
    <t>gwozdz udowy /odkolanowy</t>
  </si>
  <si>
    <t>Gwóźdź udowy, blokowany, kaniulowany, tytanowy.Z możliwością implantowania antegrade i retrograde przy użyciu tego samego implantu. Możliwość blokowania zużyciem śruby spiralnej. Możliwość  wielopłaszczyznowego blokowania  dystalnego. Zarówno w części proksymalnej jak i dystalnej podłużne otwory umożliwiające dynamizację.Śruby blokujące z gniazdem gwiazdkowym, kodowanie kolorami - kolor 
śruby ryglującej odpowiada kolorowi gwoździa oraz oznaczeniu kolorystycznemu tulei iwiertła. Gwóźdźuniwersalny – do prawej i lewej nogi. Zaślepki kaniulowane w długościach od 0mm do 20mm.Średnice gwoździa od 9mm do 15mm, w długościach od 160mm do 280mm ( co 20 mm) - gwozdzie krotkie proste oraz od 300m  do 480 mm ( co 20 mm)  - gwozdz długi wygiety anotomicznie.</t>
  </si>
  <si>
    <t>Śruby ryglujące samogwintujące, z gniazdem gwiazdkowym. Śruby korowe 5,0 mm lub korowe 6,0 mm w długości od 26mm do 60 mm z przeskokiem co  2 mm; od 64 mm do 80 mm z przeskokiem  4 mm oraz w długości 85-100 mm z przeskokiem co 5 mm</t>
  </si>
  <si>
    <t>Śruba spiralna do gwoździa udowego odkolanowego od 45 mm do 00 mm co 5 mm</t>
  </si>
  <si>
    <t>zaślepki kaniulowane o przedłużeniu: 0 mm, 5 mm, 10 mm, 15 mm i 20 mm</t>
  </si>
  <si>
    <t>Gwózdz sródszpikowy ramienny, blokowany, tytanowy,kaniulowany prosty, krótki z wielopłaszczyznowym blokowaniem</t>
  </si>
  <si>
    <t>Możliwosc blokowania sruby w srubie w czesci bliższej. Sruby blokujace w czesci bliższej wyposażone w otwór umożliwiajacy wprowadzenie dodatkowej sruby blokowanej 3,5mm stabilnej katowo. Sruby w czesci bliższej z zaokraglona koncówka z głowa samotnaca wpuszczana w kosc z czterema otworami do mocowania szwów. Możliwosc wielopłaszczyznowego blokowania bliższego i dalszego. W czesci bliższej gwózdz blokowany srubami ze stabilnoscia katowa poprzez zablokowanie we wpuszczene w gwózdz tuleji wykonanej z polietylenu. W czesci bliższej gwózdz wyposażony w 4 otwory o różnych płaszczyznach, w czesci srodkowej gwózdz wyposażony w otwór skosny dla sruby blokowanej przechodzacej przez przysrodkowo tylna czesc głowy kosci ramiennej, w czesci dalszej gwózdz wyposa ony w dwa otwory o różnych płaszczyznach. Instrumentarium z możliwoscia srodoperacyjnego celownika do blokowania w czesci bliższej i dalszej. Gwózdz w wersji do prawej i lewej reki.Srednice gwozdzia czesc bliższa/czesc dalsza 9,5/8mm oraz 11/9,5mm o długosci 160mm</t>
  </si>
  <si>
    <t>Sruby blokujace w
czesci bliższej o srednicy 4,5mm o długosci od 20 do 60mm ze skokiem co 2mm.</t>
  </si>
  <si>
    <t>Sruba blokujaca sr. 4,0mm do gwozdzi Expert, od 10 mm - 60 mm</t>
  </si>
  <si>
    <t>Zaslepka gwozdzia Expert Multiloc, o dł. od 0 mm do 15 mm</t>
  </si>
  <si>
    <t xml:space="preserve">system stabilizacji miednicy </t>
  </si>
  <si>
    <t xml:space="preserve">Kompresyjny system stabilizacji złamań tylnej ściany miednicy przy pomocy prętów gwintowanych oraz nakrętek z podkładkami. Pręty gwintowane na całej długości o średnicy 6mm i długości 200 lub 260mm. Podkładki o średnicy 6mm oraz nakrętki proste i zaokrąglone przeznaczone do wykonania kompresji między grzebieniami biodrowymi miednicy. Otwory nawiercane wiertłem 6mm o długości 195mm. Wszystkie implanty oraz wiertło w opakowaniu sterylnym. W komplecie: podkładka zaokrąglona – 4szt., nakrętka zaokrąglona o średnicy 6mm, nakrętka sześciokątna o średnicy 6mm – 4szt., pręt gwintowany o średnicy 6mm – 2 szt., wiertło o średnicy 6mm o dł. 195mm - 1 szt.    </t>
  </si>
  <si>
    <t>podkładka zaokrąglona</t>
  </si>
  <si>
    <t>nakrętka zaokrąglona</t>
  </si>
  <si>
    <t>nakrętka sześciokątna</t>
  </si>
  <si>
    <t>pręt gwintowany</t>
  </si>
  <si>
    <t>wiertło</t>
  </si>
  <si>
    <t>wiertła do usuniecia uszkodzonych srub</t>
  </si>
  <si>
    <t xml:space="preserve">Wiertło węglowe śr. 4.0 mm do  stali nierdzewnej do narzędzi i  tytanu, sterylne </t>
  </si>
  <si>
    <t xml:space="preserve">Wiertło węglowe śr. 6.0 mm do  stali nierdzewnej do narzędzi i  tytanu,sterylne </t>
  </si>
  <si>
    <t>Wiertło HSS śr. 2.5 mm do stali nierdzewnej do implantów,  sterylne</t>
  </si>
  <si>
    <t>Wiertło HSS  śr. 3.5 mm do stali nierdzewnej do implantów,  sterylne</t>
  </si>
  <si>
    <t>Wiertło HSS śr. 4.8 mm do stali nierdzewnej do implantów,  sterylne</t>
  </si>
  <si>
    <t xml:space="preserve">System do rozwiercania /płukania kanału sródszpikowego </t>
  </si>
  <si>
    <t>System złożony z jednorazowej tuby ssącej o śr. 11mm z przyłączonymi głowicami rozwiercającymi o śr. 12mm-19 mm z otworami doprowadzającymi roztwór płuczący , zapakowanej sterylnie .Dostępne dwie dł. tub ssących :360 mm i 520 mm.
Wał rozwiertaka przyłączany do systemu głowica / tuba wykonany z elastycznego stopu tytanu-nitionolu .System umozliwia jednoczesne płukanie i rozwiercanie zmniejszając podczas pracy ciśnienie wewnątrz kanału śródszpikowego oraz temperaturę ( chłodzenie) .W skład kopmletu wchodzi : Tuba ssącao dł. od 360mm-520 mm, głowica rozwiertaka o średnicy od 12mm-19mm, uszczelka .</t>
  </si>
  <si>
    <t xml:space="preserve">tuba ssąca </t>
  </si>
  <si>
    <t xml:space="preserve">głowica </t>
  </si>
  <si>
    <t xml:space="preserve">uszczelka  </t>
  </si>
  <si>
    <t>system typu DHS/DCS</t>
  </si>
  <si>
    <t>System płytkowy ze śrubą  spiralną -nożową i gwintowaną do złamań bliższej nasady kości udowej oraz do złamań dalszej nasady kości udowej z otworami kompresyjnymi pod 
śruby kompresyjne. W części bliższej otwór pod śrubę doszyjkową – gwintowaną lub spiralno-nożową. W części trzonowej płyta wyposażona w otwory blokowano-kompresyjne . Materiał stal/tytan
- płyta dynamizacyjna do bliższej nasady kości udowej z otworami kompresyjnymi , kąt szyjkowy 130-150stopni, od 2 do 20 otworów w części trzonowej, długość tulei 25 i 38mm
- płyta dynamizacyjna do dalszej nasady kości udowej z otworami kompresyjnymi , kąt szyjkowy 95stopni, od 6 do 22 otworów w części trzonowej, długość tulei 25mm
Komplet złożony z: płyta+śruba doszyjkowa+śruba kompresyjna do śruby doszyjkowej+śruba blokująca / kompresyjna x 3</t>
  </si>
  <si>
    <t>stal/tytan</t>
  </si>
  <si>
    <t xml:space="preserve">płyta lcp </t>
  </si>
  <si>
    <t>sruba doszyjkowa 12,5mm</t>
  </si>
  <si>
    <t>sruba spiralnonozowa</t>
  </si>
  <si>
    <t xml:space="preserve">sruba kompresyjna </t>
  </si>
  <si>
    <t xml:space="preserve">sruba blokująca srubę doszyjkową </t>
  </si>
  <si>
    <t>RAZEM</t>
  </si>
  <si>
    <t>………………………………………..</t>
  </si>
  <si>
    <t>podpis</t>
  </si>
  <si>
    <t>Załącznik nr 3 do SIWZ - Formularz asortymentowo-cenowy - procedura 62/2017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</si>
</sst>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46"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8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34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5" borderId="12" xfId="0" applyNumberFormat="1" applyFont="1" applyFill="1" applyBorder="1" applyAlignment="1" applyProtection="1">
      <alignment horizontal="center" vertical="top"/>
      <protection/>
    </xf>
    <xf numFmtId="0" fontId="1" fillId="35" borderId="11" xfId="0" applyNumberFormat="1" applyFont="1" applyFill="1" applyBorder="1" applyAlignment="1" applyProtection="1">
      <alignment vertical="top" wrapText="1"/>
      <protection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164" fontId="1" fillId="35" borderId="11" xfId="0" applyNumberFormat="1" applyFont="1" applyFill="1" applyBorder="1" applyAlignment="1">
      <alignment horizontal="center" vertical="center" wrapText="1"/>
    </xf>
    <xf numFmtId="9" fontId="1" fillId="35" borderId="11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NumberFormat="1" applyFont="1" applyFill="1" applyBorder="1" applyAlignment="1" applyProtection="1">
      <alignment horizontal="left" vertical="top" wrapText="1"/>
      <protection/>
    </xf>
    <xf numFmtId="0" fontId="1" fillId="35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top"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164" fontId="1" fillId="34" borderId="16" xfId="0" applyNumberFormat="1" applyFont="1" applyFill="1" applyBorder="1" applyAlignment="1">
      <alignment horizontal="center"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64" fontId="1" fillId="34" borderId="19" xfId="0" applyNumberFormat="1" applyFont="1" applyFill="1" applyBorder="1" applyAlignment="1">
      <alignment horizontal="center" vertical="center" wrapText="1"/>
    </xf>
    <xf numFmtId="9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 vertical="center"/>
    </xf>
    <xf numFmtId="164" fontId="1" fillId="34" borderId="23" xfId="0" applyNumberFormat="1" applyFont="1" applyFill="1" applyBorder="1" applyAlignment="1">
      <alignment horizontal="center" vertical="center" wrapText="1"/>
    </xf>
    <xf numFmtId="9" fontId="1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164" fontId="1" fillId="34" borderId="26" xfId="0" applyNumberFormat="1" applyFont="1" applyFill="1" applyBorder="1" applyAlignment="1">
      <alignment horizontal="center" vertical="center" wrapText="1"/>
    </xf>
    <xf numFmtId="9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8" fillId="0" borderId="16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164" fontId="1" fillId="34" borderId="31" xfId="0" applyNumberFormat="1" applyFont="1" applyFill="1" applyBorder="1" applyAlignment="1">
      <alignment horizontal="center" vertical="center" wrapText="1"/>
    </xf>
    <xf numFmtId="9" fontId="1" fillId="0" borderId="3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35" borderId="19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1" fillId="35" borderId="16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164" fontId="1" fillId="34" borderId="32" xfId="0" applyNumberFormat="1" applyFont="1" applyFill="1" applyBorder="1" applyAlignment="1">
      <alignment horizontal="center" vertical="center" wrapText="1"/>
    </xf>
    <xf numFmtId="164" fontId="1" fillId="34" borderId="0" xfId="0" applyNumberFormat="1" applyFont="1" applyFill="1" applyBorder="1" applyAlignment="1">
      <alignment horizontal="center" vertical="center" wrapText="1"/>
    </xf>
    <xf numFmtId="164" fontId="1" fillId="34" borderId="33" xfId="0" applyNumberFormat="1" applyFont="1" applyFill="1" applyBorder="1" applyAlignment="1">
      <alignment horizontal="center" vertical="center" wrapText="1"/>
    </xf>
    <xf numFmtId="0" fontId="9" fillId="0" borderId="19" xfId="52" applyFont="1" applyBorder="1" applyAlignment="1">
      <alignment vertical="top" wrapText="1"/>
      <protection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/>
    </xf>
    <xf numFmtId="0" fontId="9" fillId="0" borderId="11" xfId="52" applyFont="1" applyBorder="1" applyAlignment="1">
      <alignment vertical="top" wrapText="1"/>
      <protection/>
    </xf>
    <xf numFmtId="0" fontId="1" fillId="0" borderId="11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9" fillId="0" borderId="16" xfId="52" applyFont="1" applyBorder="1" applyAlignment="1">
      <alignment vertical="top" wrapText="1"/>
      <protection/>
    </xf>
    <xf numFmtId="0" fontId="1" fillId="0" borderId="16" xfId="0" applyFont="1" applyBorder="1" applyAlignment="1">
      <alignment horizontal="center" wrapText="1"/>
    </xf>
    <xf numFmtId="0" fontId="1" fillId="0" borderId="29" xfId="0" applyFont="1" applyBorder="1" applyAlignment="1">
      <alignment/>
    </xf>
    <xf numFmtId="0" fontId="10" fillId="0" borderId="19" xfId="0" applyFont="1" applyBorder="1" applyAlignment="1">
      <alignment wrapText="1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34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/>
    </xf>
    <xf numFmtId="0" fontId="2" fillId="35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9" fontId="1" fillId="0" borderId="3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1" fillId="0" borderId="0" xfId="51" applyFont="1" applyAlignment="1">
      <alignment/>
      <protection/>
    </xf>
    <xf numFmtId="0" fontId="11" fillId="0" borderId="0" xfId="51" applyFont="1" applyAlignment="1">
      <alignment horizontal="center"/>
      <protection/>
    </xf>
    <xf numFmtId="0" fontId="1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załącznik nr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bdunaj\Desktop\czerniakowski\2014%20propozycje%2009.2014\Zal%203%20-%20szabl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"/>
      <sheetName val="Pakiet nr 2"/>
      <sheetName val="Pakiet nr 3"/>
      <sheetName val=" 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zoomScale="85" zoomScaleNormal="85" zoomScaleSheetLayoutView="100" zoomScalePageLayoutView="0" workbookViewId="0" topLeftCell="A1">
      <selection activeCell="K3" sqref="K3:K4"/>
    </sheetView>
  </sheetViews>
  <sheetFormatPr defaultColWidth="9.00390625" defaultRowHeight="12.75"/>
  <cols>
    <col min="1" max="1" width="3.7109375" style="1" customWidth="1"/>
    <col min="2" max="2" width="14.421875" style="2" customWidth="1"/>
    <col min="3" max="3" width="75.421875" style="3" customWidth="1"/>
    <col min="4" max="4" width="6.8515625" style="4" customWidth="1"/>
    <col min="5" max="5" width="6.421875" style="1" customWidth="1"/>
    <col min="6" max="6" width="5.57421875" style="5" customWidth="1"/>
    <col min="7" max="7" width="10.421875" style="5" customWidth="1"/>
    <col min="8" max="8" width="11.140625" style="5" customWidth="1"/>
    <col min="9" max="9" width="6.421875" style="5" customWidth="1"/>
    <col min="10" max="10" width="11.28125" style="5" customWidth="1"/>
    <col min="11" max="11" width="11.421875" style="5" customWidth="1"/>
    <col min="12" max="12" width="15.00390625" style="5" customWidth="1"/>
    <col min="13" max="13" width="9.00390625" style="5" customWidth="1"/>
    <col min="14" max="16384" width="9.00390625" style="3" customWidth="1"/>
  </cols>
  <sheetData>
    <row r="1" spans="1:12" ht="55.5" customHeight="1">
      <c r="A1" s="165" t="s">
        <v>270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3" s="4" customFormat="1" ht="64.5" customHeigh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7" t="s">
        <v>5</v>
      </c>
      <c r="G2" s="9" t="s">
        <v>6</v>
      </c>
      <c r="H2" s="10" t="s">
        <v>7</v>
      </c>
      <c r="I2" s="9" t="s">
        <v>8</v>
      </c>
      <c r="J2" s="10" t="s">
        <v>9</v>
      </c>
      <c r="K2" s="10" t="s">
        <v>10</v>
      </c>
      <c r="L2" s="11" t="s">
        <v>11</v>
      </c>
      <c r="M2" s="12"/>
    </row>
    <row r="3" spans="1:13" s="20" customFormat="1" ht="216.75" customHeight="1">
      <c r="A3" s="13">
        <v>1</v>
      </c>
      <c r="B3" s="166" t="s">
        <v>12</v>
      </c>
      <c r="C3" s="14" t="s">
        <v>13</v>
      </c>
      <c r="D3" s="167" t="s">
        <v>14</v>
      </c>
      <c r="E3" s="167" t="s">
        <v>15</v>
      </c>
      <c r="F3" s="167">
        <v>1</v>
      </c>
      <c r="G3" s="168"/>
      <c r="H3" s="169">
        <f>ROUND(G3*(1+I3),2)</f>
        <v>0</v>
      </c>
      <c r="I3" s="170">
        <v>0.08</v>
      </c>
      <c r="J3" s="169">
        <f>(ROUND(G3*F3,2))</f>
        <v>0</v>
      </c>
      <c r="K3" s="169">
        <f>ROUND(J3*(1+I3),2)</f>
        <v>0</v>
      </c>
      <c r="L3" s="171"/>
      <c r="M3" s="172"/>
    </row>
    <row r="4" spans="1:13" s="23" customFormat="1" ht="236.25" customHeight="1">
      <c r="A4" s="21"/>
      <c r="B4" s="166"/>
      <c r="C4" s="22" t="s">
        <v>16</v>
      </c>
      <c r="D4" s="167"/>
      <c r="E4" s="167"/>
      <c r="F4" s="167"/>
      <c r="G4" s="168"/>
      <c r="H4" s="169"/>
      <c r="I4" s="170"/>
      <c r="J4" s="169"/>
      <c r="K4" s="169"/>
      <c r="L4" s="171"/>
      <c r="M4" s="172"/>
    </row>
    <row r="5" spans="1:13" s="23" customFormat="1" ht="152.25" customHeight="1">
      <c r="A5" s="173">
        <v>2</v>
      </c>
      <c r="B5" s="174" t="s">
        <v>17</v>
      </c>
      <c r="C5" s="22" t="s">
        <v>18</v>
      </c>
      <c r="D5" s="26" t="s">
        <v>14</v>
      </c>
      <c r="E5" s="26" t="s">
        <v>15</v>
      </c>
      <c r="F5" s="26">
        <v>1</v>
      </c>
      <c r="G5" s="27"/>
      <c r="H5" s="27">
        <f aca="true" t="shared" si="0" ref="H5:H19">ROUND(G5*(1+I5),2)</f>
        <v>0</v>
      </c>
      <c r="I5" s="28">
        <v>0.08</v>
      </c>
      <c r="J5" s="27">
        <f aca="true" t="shared" si="1" ref="J5:J19">(ROUND(G5*F5,2))</f>
        <v>0</v>
      </c>
      <c r="K5" s="27">
        <f aca="true" t="shared" si="2" ref="K5:K63">ROUND(J5*(1+I5),2)</f>
        <v>0</v>
      </c>
      <c r="L5" s="25"/>
      <c r="M5" s="29"/>
    </row>
    <row r="6" spans="1:13" s="23" customFormat="1" ht="166.5" customHeight="1">
      <c r="A6" s="173"/>
      <c r="B6" s="174"/>
      <c r="C6" s="22" t="s">
        <v>19</v>
      </c>
      <c r="D6" s="26" t="s">
        <v>14</v>
      </c>
      <c r="E6" s="26" t="s">
        <v>15</v>
      </c>
      <c r="F6" s="26">
        <v>1</v>
      </c>
      <c r="G6" s="27"/>
      <c r="H6" s="27">
        <f t="shared" si="0"/>
        <v>0</v>
      </c>
      <c r="I6" s="28">
        <v>0.08</v>
      </c>
      <c r="J6" s="27">
        <f t="shared" si="1"/>
        <v>0</v>
      </c>
      <c r="K6" s="27">
        <f t="shared" si="2"/>
        <v>0</v>
      </c>
      <c r="L6" s="25"/>
      <c r="M6" s="29"/>
    </row>
    <row r="7" spans="1:13" s="23" customFormat="1" ht="99.75" customHeight="1">
      <c r="A7" s="173"/>
      <c r="B7" s="174"/>
      <c r="C7" s="22" t="s">
        <v>20</v>
      </c>
      <c r="D7" s="26" t="s">
        <v>14</v>
      </c>
      <c r="E7" s="26" t="s">
        <v>15</v>
      </c>
      <c r="F7" s="26">
        <v>1</v>
      </c>
      <c r="G7" s="27"/>
      <c r="H7" s="27">
        <f t="shared" si="0"/>
        <v>0</v>
      </c>
      <c r="I7" s="28">
        <v>0.08</v>
      </c>
      <c r="J7" s="27">
        <f t="shared" si="1"/>
        <v>0</v>
      </c>
      <c r="K7" s="27">
        <f t="shared" si="2"/>
        <v>0</v>
      </c>
      <c r="L7" s="25"/>
      <c r="M7" s="29"/>
    </row>
    <row r="8" spans="1:13" s="23" customFormat="1" ht="113.25" customHeight="1">
      <c r="A8" s="173"/>
      <c r="B8" s="174"/>
      <c r="C8" s="30" t="s">
        <v>21</v>
      </c>
      <c r="D8" s="26" t="s">
        <v>14</v>
      </c>
      <c r="E8" s="26" t="s">
        <v>15</v>
      </c>
      <c r="F8" s="31">
        <v>1</v>
      </c>
      <c r="G8" s="27"/>
      <c r="H8" s="27">
        <f t="shared" si="0"/>
        <v>0</v>
      </c>
      <c r="I8" s="28">
        <v>0.08</v>
      </c>
      <c r="J8" s="27">
        <f t="shared" si="1"/>
        <v>0</v>
      </c>
      <c r="K8" s="27">
        <f t="shared" si="2"/>
        <v>0</v>
      </c>
      <c r="L8" s="25"/>
      <c r="M8" s="29"/>
    </row>
    <row r="9" spans="1:13" s="23" customFormat="1" ht="162.75" customHeight="1">
      <c r="A9" s="24">
        <f>A8+1</f>
        <v>1</v>
      </c>
      <c r="B9" s="25" t="s">
        <v>22</v>
      </c>
      <c r="C9" s="22" t="s">
        <v>23</v>
      </c>
      <c r="D9" s="26" t="s">
        <v>14</v>
      </c>
      <c r="E9" s="31" t="s">
        <v>24</v>
      </c>
      <c r="F9" s="31">
        <v>1</v>
      </c>
      <c r="G9" s="27"/>
      <c r="H9" s="27">
        <f t="shared" si="0"/>
        <v>0</v>
      </c>
      <c r="I9" s="28">
        <v>0.08</v>
      </c>
      <c r="J9" s="27">
        <f t="shared" si="1"/>
        <v>0</v>
      </c>
      <c r="K9" s="27">
        <f t="shared" si="2"/>
        <v>0</v>
      </c>
      <c r="L9" s="25"/>
      <c r="M9" s="29"/>
    </row>
    <row r="10" spans="1:13" s="23" customFormat="1" ht="200.25" customHeight="1">
      <c r="A10" s="24">
        <f>A9+1</f>
        <v>2</v>
      </c>
      <c r="B10" s="25" t="s">
        <v>22</v>
      </c>
      <c r="C10" s="32" t="s">
        <v>25</v>
      </c>
      <c r="D10" s="26" t="s">
        <v>14</v>
      </c>
      <c r="E10" s="31" t="s">
        <v>24</v>
      </c>
      <c r="F10" s="31">
        <v>1</v>
      </c>
      <c r="G10" s="27"/>
      <c r="H10" s="27">
        <f t="shared" si="0"/>
        <v>0</v>
      </c>
      <c r="I10" s="28">
        <v>0.08</v>
      </c>
      <c r="J10" s="27">
        <f t="shared" si="1"/>
        <v>0</v>
      </c>
      <c r="K10" s="27">
        <f t="shared" si="2"/>
        <v>0</v>
      </c>
      <c r="L10" s="25"/>
      <c r="M10" s="29"/>
    </row>
    <row r="11" spans="1:13" s="23" customFormat="1" ht="161.25" customHeight="1">
      <c r="A11" s="173">
        <f>A10+1</f>
        <v>3</v>
      </c>
      <c r="B11" s="174" t="s">
        <v>26</v>
      </c>
      <c r="C11" s="32" t="s">
        <v>27</v>
      </c>
      <c r="D11" s="26" t="s">
        <v>14</v>
      </c>
      <c r="E11" s="31" t="s">
        <v>24</v>
      </c>
      <c r="F11" s="31">
        <v>1</v>
      </c>
      <c r="G11" s="27"/>
      <c r="H11" s="27">
        <f t="shared" si="0"/>
        <v>0</v>
      </c>
      <c r="I11" s="28">
        <v>0.08</v>
      </c>
      <c r="J11" s="27">
        <f t="shared" si="1"/>
        <v>0</v>
      </c>
      <c r="K11" s="27">
        <f t="shared" si="2"/>
        <v>0</v>
      </c>
      <c r="L11" s="25"/>
      <c r="M11" s="29"/>
    </row>
    <row r="12" spans="1:13" s="23" customFormat="1" ht="210.75" customHeight="1">
      <c r="A12" s="173"/>
      <c r="B12" s="174"/>
      <c r="C12" s="33" t="s">
        <v>28</v>
      </c>
      <c r="D12" s="26" t="s">
        <v>14</v>
      </c>
      <c r="E12" s="31" t="s">
        <v>24</v>
      </c>
      <c r="F12" s="31">
        <v>1</v>
      </c>
      <c r="G12" s="27"/>
      <c r="H12" s="27">
        <f t="shared" si="0"/>
        <v>0</v>
      </c>
      <c r="I12" s="28">
        <v>0.08</v>
      </c>
      <c r="J12" s="27">
        <f t="shared" si="1"/>
        <v>0</v>
      </c>
      <c r="K12" s="27">
        <f t="shared" si="2"/>
        <v>0</v>
      </c>
      <c r="L12" s="25"/>
      <c r="M12" s="29"/>
    </row>
    <row r="13" spans="1:13" ht="123.75" customHeight="1">
      <c r="A13" s="34">
        <f>A11+1</f>
        <v>4</v>
      </c>
      <c r="B13" s="9" t="s">
        <v>29</v>
      </c>
      <c r="C13" s="14" t="s">
        <v>30</v>
      </c>
      <c r="D13" s="11" t="s">
        <v>14</v>
      </c>
      <c r="E13" s="35" t="s">
        <v>24</v>
      </c>
      <c r="F13" s="35">
        <v>1</v>
      </c>
      <c r="G13" s="16"/>
      <c r="H13" s="17">
        <f t="shared" si="0"/>
        <v>0</v>
      </c>
      <c r="I13" s="18">
        <v>0.08</v>
      </c>
      <c r="J13" s="17">
        <f t="shared" si="1"/>
        <v>0</v>
      </c>
      <c r="K13" s="17">
        <f t="shared" si="2"/>
        <v>0</v>
      </c>
      <c r="L13" s="9"/>
      <c r="M13" s="36"/>
    </row>
    <row r="14" spans="1:13" ht="129.75" customHeight="1">
      <c r="A14" s="34">
        <f>A13+1</f>
        <v>5</v>
      </c>
      <c r="B14" s="9" t="s">
        <v>31</v>
      </c>
      <c r="C14" s="37" t="s">
        <v>32</v>
      </c>
      <c r="D14" s="11" t="s">
        <v>14</v>
      </c>
      <c r="E14" s="11" t="s">
        <v>24</v>
      </c>
      <c r="F14" s="11">
        <v>1</v>
      </c>
      <c r="G14" s="16"/>
      <c r="H14" s="17">
        <f t="shared" si="0"/>
        <v>0</v>
      </c>
      <c r="I14" s="18">
        <v>0.08</v>
      </c>
      <c r="J14" s="17">
        <f t="shared" si="1"/>
        <v>0</v>
      </c>
      <c r="K14" s="17">
        <f t="shared" si="2"/>
        <v>0</v>
      </c>
      <c r="L14" s="9"/>
      <c r="M14" s="36"/>
    </row>
    <row r="15" spans="1:13" ht="128.25" customHeight="1">
      <c r="A15" s="34">
        <f>A14+1</f>
        <v>6</v>
      </c>
      <c r="B15" s="9" t="s">
        <v>33</v>
      </c>
      <c r="C15" s="38" t="s">
        <v>34</v>
      </c>
      <c r="D15" s="11" t="s">
        <v>14</v>
      </c>
      <c r="E15" s="35" t="s">
        <v>24</v>
      </c>
      <c r="F15" s="35">
        <v>1</v>
      </c>
      <c r="G15" s="16"/>
      <c r="H15" s="17">
        <f t="shared" si="0"/>
        <v>0</v>
      </c>
      <c r="I15" s="18">
        <v>0.08</v>
      </c>
      <c r="J15" s="17">
        <f t="shared" si="1"/>
        <v>0</v>
      </c>
      <c r="K15" s="17">
        <f t="shared" si="2"/>
        <v>0</v>
      </c>
      <c r="L15" s="9"/>
      <c r="M15" s="36"/>
    </row>
    <row r="16" spans="1:13" ht="143.25" customHeight="1">
      <c r="A16" s="175">
        <f>A15+1</f>
        <v>7</v>
      </c>
      <c r="B16" s="176" t="s">
        <v>35</v>
      </c>
      <c r="C16" s="38" t="s">
        <v>36</v>
      </c>
      <c r="D16" s="11" t="s">
        <v>14</v>
      </c>
      <c r="E16" s="35" t="s">
        <v>24</v>
      </c>
      <c r="F16" s="35">
        <v>1</v>
      </c>
      <c r="G16" s="16"/>
      <c r="H16" s="17">
        <f t="shared" si="0"/>
        <v>0</v>
      </c>
      <c r="I16" s="18">
        <v>0.08</v>
      </c>
      <c r="J16" s="17">
        <f t="shared" si="1"/>
        <v>0</v>
      </c>
      <c r="K16" s="17">
        <f t="shared" si="2"/>
        <v>0</v>
      </c>
      <c r="L16" s="9"/>
      <c r="M16" s="36"/>
    </row>
    <row r="17" spans="1:13" ht="163.5" customHeight="1">
      <c r="A17" s="175"/>
      <c r="B17" s="176"/>
      <c r="C17" s="39" t="s">
        <v>37</v>
      </c>
      <c r="D17" s="11" t="s">
        <v>14</v>
      </c>
      <c r="E17" s="35" t="s">
        <v>24</v>
      </c>
      <c r="F17" s="35">
        <v>1</v>
      </c>
      <c r="G17" s="16"/>
      <c r="H17" s="17">
        <f t="shared" si="0"/>
        <v>0</v>
      </c>
      <c r="I17" s="18">
        <v>0.08</v>
      </c>
      <c r="J17" s="17">
        <f t="shared" si="1"/>
        <v>0</v>
      </c>
      <c r="K17" s="17">
        <f t="shared" si="2"/>
        <v>0</v>
      </c>
      <c r="L17" s="40"/>
      <c r="M17" s="41"/>
    </row>
    <row r="18" spans="1:13" ht="138" customHeight="1">
      <c r="A18" s="34">
        <f>A16+1</f>
        <v>8</v>
      </c>
      <c r="B18" s="9" t="s">
        <v>38</v>
      </c>
      <c r="C18" s="39" t="s">
        <v>39</v>
      </c>
      <c r="D18" s="11" t="s">
        <v>14</v>
      </c>
      <c r="E18" s="35" t="s">
        <v>24</v>
      </c>
      <c r="F18" s="35">
        <v>1</v>
      </c>
      <c r="G18" s="16"/>
      <c r="H18" s="17">
        <f t="shared" si="0"/>
        <v>0</v>
      </c>
      <c r="I18" s="18">
        <v>0.08</v>
      </c>
      <c r="J18" s="17">
        <f t="shared" si="1"/>
        <v>0</v>
      </c>
      <c r="K18" s="17">
        <f t="shared" si="2"/>
        <v>0</v>
      </c>
      <c r="L18" s="9"/>
      <c r="M18" s="36"/>
    </row>
    <row r="19" spans="1:13" ht="169.5" customHeight="1">
      <c r="A19" s="177">
        <f aca="true" t="shared" si="3" ref="A19:A27">A18+1</f>
        <v>9</v>
      </c>
      <c r="B19" s="176" t="s">
        <v>40</v>
      </c>
      <c r="C19" s="38" t="s">
        <v>41</v>
      </c>
      <c r="D19" s="178" t="s">
        <v>42</v>
      </c>
      <c r="E19" s="178" t="s">
        <v>24</v>
      </c>
      <c r="F19" s="178">
        <v>1</v>
      </c>
      <c r="G19" s="168"/>
      <c r="H19" s="169">
        <f t="shared" si="0"/>
        <v>0</v>
      </c>
      <c r="I19" s="170">
        <v>0.08</v>
      </c>
      <c r="J19" s="169">
        <f t="shared" si="1"/>
        <v>0</v>
      </c>
      <c r="K19" s="169">
        <f t="shared" si="2"/>
        <v>0</v>
      </c>
      <c r="L19" s="176"/>
      <c r="M19" s="36"/>
    </row>
    <row r="20" spans="1:13" ht="153" customHeight="1">
      <c r="A20" s="177"/>
      <c r="B20" s="176"/>
      <c r="C20" s="38" t="s">
        <v>43</v>
      </c>
      <c r="D20" s="178"/>
      <c r="E20" s="178"/>
      <c r="F20" s="178"/>
      <c r="G20" s="168"/>
      <c r="H20" s="169"/>
      <c r="I20" s="170"/>
      <c r="J20" s="169"/>
      <c r="K20" s="169"/>
      <c r="L20" s="176"/>
      <c r="M20" s="36"/>
    </row>
    <row r="21" spans="1:13" ht="153" customHeight="1">
      <c r="A21" s="42"/>
      <c r="B21" s="176" t="s">
        <v>44</v>
      </c>
      <c r="C21" s="38" t="s">
        <v>41</v>
      </c>
      <c r="D21" s="178" t="s">
        <v>45</v>
      </c>
      <c r="E21" s="178" t="s">
        <v>24</v>
      </c>
      <c r="F21" s="178">
        <v>1</v>
      </c>
      <c r="G21" s="168"/>
      <c r="H21" s="169">
        <f>ROUND(G21*(1+I21),2)</f>
        <v>0</v>
      </c>
      <c r="I21" s="170">
        <v>0.08</v>
      </c>
      <c r="J21" s="169">
        <f>(ROUND(G21*F21,2))</f>
        <v>0</v>
      </c>
      <c r="K21" s="169">
        <f>ROUND(J21*(1+I21),2)</f>
        <v>0</v>
      </c>
      <c r="L21" s="176"/>
      <c r="M21" s="36"/>
    </row>
    <row r="22" spans="1:13" ht="153" customHeight="1">
      <c r="A22" s="42"/>
      <c r="B22" s="176"/>
      <c r="C22" s="38" t="s">
        <v>46</v>
      </c>
      <c r="D22" s="178"/>
      <c r="E22" s="178"/>
      <c r="F22" s="178"/>
      <c r="G22" s="168"/>
      <c r="H22" s="169"/>
      <c r="I22" s="170"/>
      <c r="J22" s="169"/>
      <c r="K22" s="169"/>
      <c r="L22" s="176"/>
      <c r="M22" s="36"/>
    </row>
    <row r="23" spans="1:13" ht="192" customHeight="1">
      <c r="A23" s="34">
        <f>A19+1</f>
        <v>10</v>
      </c>
      <c r="B23" s="9" t="s">
        <v>47</v>
      </c>
      <c r="C23" s="38" t="s">
        <v>48</v>
      </c>
      <c r="D23" s="11" t="s">
        <v>14</v>
      </c>
      <c r="E23" s="35" t="s">
        <v>24</v>
      </c>
      <c r="F23" s="35">
        <v>1</v>
      </c>
      <c r="G23" s="16"/>
      <c r="H23" s="17">
        <f aca="true" t="shared" si="4" ref="H23:H56">ROUND(G23*(1+I23),2)</f>
        <v>0</v>
      </c>
      <c r="I23" s="18">
        <v>0.08</v>
      </c>
      <c r="J23" s="17">
        <f aca="true" t="shared" si="5" ref="J23:J56">(ROUND(G23*F23,2))</f>
        <v>0</v>
      </c>
      <c r="K23" s="17">
        <f t="shared" si="2"/>
        <v>0</v>
      </c>
      <c r="L23" s="9"/>
      <c r="M23" s="43"/>
    </row>
    <row r="24" spans="1:13" ht="123" customHeight="1">
      <c r="A24" s="34">
        <f t="shared" si="3"/>
        <v>11</v>
      </c>
      <c r="B24" s="9" t="s">
        <v>49</v>
      </c>
      <c r="C24" s="38" t="s">
        <v>50</v>
      </c>
      <c r="D24" s="11" t="s">
        <v>14</v>
      </c>
      <c r="E24" s="35" t="s">
        <v>24</v>
      </c>
      <c r="F24" s="35">
        <v>1</v>
      </c>
      <c r="G24" s="16"/>
      <c r="H24" s="17">
        <f t="shared" si="4"/>
        <v>0</v>
      </c>
      <c r="I24" s="18">
        <v>0.08</v>
      </c>
      <c r="J24" s="17">
        <f t="shared" si="5"/>
        <v>0</v>
      </c>
      <c r="K24" s="17">
        <f t="shared" si="2"/>
        <v>0</v>
      </c>
      <c r="L24" s="9"/>
      <c r="M24" s="36"/>
    </row>
    <row r="25" spans="1:13" ht="130.5" customHeight="1">
      <c r="A25" s="34">
        <f t="shared" si="3"/>
        <v>12</v>
      </c>
      <c r="B25" s="9" t="s">
        <v>51</v>
      </c>
      <c r="C25" s="38" t="s">
        <v>52</v>
      </c>
      <c r="D25" s="15" t="s">
        <v>14</v>
      </c>
      <c r="E25" s="44" t="s">
        <v>24</v>
      </c>
      <c r="F25" s="44">
        <v>1</v>
      </c>
      <c r="G25" s="16"/>
      <c r="H25" s="17">
        <f t="shared" si="4"/>
        <v>0</v>
      </c>
      <c r="I25" s="18">
        <v>0.08</v>
      </c>
      <c r="J25" s="17">
        <f t="shared" si="5"/>
        <v>0</v>
      </c>
      <c r="K25" s="17">
        <f t="shared" si="2"/>
        <v>0</v>
      </c>
      <c r="L25" s="9"/>
      <c r="M25" s="36"/>
    </row>
    <row r="26" spans="1:13" ht="169.5" customHeight="1">
      <c r="A26" s="34">
        <f t="shared" si="3"/>
        <v>13</v>
      </c>
      <c r="B26" s="9" t="s">
        <v>53</v>
      </c>
      <c r="C26" s="39" t="s">
        <v>54</v>
      </c>
      <c r="D26" s="11" t="s">
        <v>14</v>
      </c>
      <c r="E26" s="15" t="s">
        <v>24</v>
      </c>
      <c r="F26" s="15">
        <v>1</v>
      </c>
      <c r="G26" s="16"/>
      <c r="H26" s="17">
        <f t="shared" si="4"/>
        <v>0</v>
      </c>
      <c r="I26" s="18">
        <v>0.08</v>
      </c>
      <c r="J26" s="17">
        <f t="shared" si="5"/>
        <v>0</v>
      </c>
      <c r="K26" s="17">
        <f t="shared" si="2"/>
        <v>0</v>
      </c>
      <c r="L26" s="9"/>
      <c r="M26" s="36"/>
    </row>
    <row r="27" spans="1:13" s="20" customFormat="1" ht="124.5" customHeight="1">
      <c r="A27" s="175">
        <f t="shared" si="3"/>
        <v>14</v>
      </c>
      <c r="B27" s="171" t="s">
        <v>55</v>
      </c>
      <c r="C27" s="45" t="s">
        <v>56</v>
      </c>
      <c r="D27" s="167" t="s">
        <v>45</v>
      </c>
      <c r="E27" s="15" t="s">
        <v>24</v>
      </c>
      <c r="F27" s="15">
        <v>1</v>
      </c>
      <c r="G27" s="16"/>
      <c r="H27" s="17">
        <f t="shared" si="4"/>
        <v>0</v>
      </c>
      <c r="I27" s="18">
        <v>0.08</v>
      </c>
      <c r="J27" s="17">
        <f t="shared" si="5"/>
        <v>0</v>
      </c>
      <c r="K27" s="17">
        <f t="shared" si="2"/>
        <v>0</v>
      </c>
      <c r="L27" s="9"/>
      <c r="M27" s="36"/>
    </row>
    <row r="28" spans="1:13" s="20" customFormat="1" ht="29.25" customHeight="1">
      <c r="A28" s="175"/>
      <c r="B28" s="171"/>
      <c r="C28" s="45" t="s">
        <v>57</v>
      </c>
      <c r="D28" s="167"/>
      <c r="E28" s="15" t="s">
        <v>24</v>
      </c>
      <c r="F28" s="15">
        <v>1</v>
      </c>
      <c r="G28" s="16"/>
      <c r="H28" s="17">
        <f t="shared" si="4"/>
        <v>0</v>
      </c>
      <c r="I28" s="18">
        <v>0.08</v>
      </c>
      <c r="J28" s="17">
        <f t="shared" si="5"/>
        <v>0</v>
      </c>
      <c r="K28" s="17">
        <f t="shared" si="2"/>
        <v>0</v>
      </c>
      <c r="L28" s="44"/>
      <c r="M28" s="46"/>
    </row>
    <row r="29" spans="1:13" s="20" customFormat="1" ht="31.5" customHeight="1">
      <c r="A29" s="175"/>
      <c r="B29" s="171"/>
      <c r="C29" s="45" t="s">
        <v>58</v>
      </c>
      <c r="D29" s="167"/>
      <c r="E29" s="15" t="s">
        <v>24</v>
      </c>
      <c r="F29" s="15">
        <v>1</v>
      </c>
      <c r="G29" s="16"/>
      <c r="H29" s="17">
        <f t="shared" si="4"/>
        <v>0</v>
      </c>
      <c r="I29" s="18">
        <v>0.08</v>
      </c>
      <c r="J29" s="17">
        <f t="shared" si="5"/>
        <v>0</v>
      </c>
      <c r="K29" s="17">
        <f t="shared" si="2"/>
        <v>0</v>
      </c>
      <c r="L29" s="44"/>
      <c r="M29" s="46"/>
    </row>
    <row r="30" spans="1:13" s="20" customFormat="1" ht="36.75" customHeight="1">
      <c r="A30" s="175"/>
      <c r="B30" s="171"/>
      <c r="C30" s="45" t="s">
        <v>59</v>
      </c>
      <c r="D30" s="167"/>
      <c r="E30" s="15" t="s">
        <v>24</v>
      </c>
      <c r="F30" s="15">
        <v>1</v>
      </c>
      <c r="G30" s="16"/>
      <c r="H30" s="17">
        <f t="shared" si="4"/>
        <v>0</v>
      </c>
      <c r="I30" s="18">
        <v>0.08</v>
      </c>
      <c r="J30" s="17">
        <f t="shared" si="5"/>
        <v>0</v>
      </c>
      <c r="K30" s="17">
        <f t="shared" si="2"/>
        <v>0</v>
      </c>
      <c r="L30" s="44"/>
      <c r="M30" s="46"/>
    </row>
    <row r="31" spans="1:13" s="20" customFormat="1" ht="25.5" customHeight="1">
      <c r="A31" s="175"/>
      <c r="B31" s="171"/>
      <c r="C31" s="47" t="s">
        <v>60</v>
      </c>
      <c r="D31" s="167"/>
      <c r="E31" s="44" t="s">
        <v>24</v>
      </c>
      <c r="F31" s="44">
        <v>1</v>
      </c>
      <c r="G31" s="16"/>
      <c r="H31" s="17">
        <f t="shared" si="4"/>
        <v>0</v>
      </c>
      <c r="I31" s="18">
        <v>0.08</v>
      </c>
      <c r="J31" s="17">
        <f t="shared" si="5"/>
        <v>0</v>
      </c>
      <c r="K31" s="17">
        <f t="shared" si="2"/>
        <v>0</v>
      </c>
      <c r="L31" s="40"/>
      <c r="M31" s="41"/>
    </row>
    <row r="32" spans="1:13" s="53" customFormat="1" ht="170.25" customHeight="1">
      <c r="A32" s="34">
        <v>15</v>
      </c>
      <c r="B32" s="48" t="s">
        <v>61</v>
      </c>
      <c r="C32" s="49" t="s">
        <v>62</v>
      </c>
      <c r="D32" s="50" t="s">
        <v>45</v>
      </c>
      <c r="E32" s="50" t="s">
        <v>24</v>
      </c>
      <c r="F32" s="50">
        <v>1</v>
      </c>
      <c r="G32" s="16"/>
      <c r="H32" s="17">
        <f t="shared" si="4"/>
        <v>0</v>
      </c>
      <c r="I32" s="18">
        <v>0.08</v>
      </c>
      <c r="J32" s="17">
        <f t="shared" si="5"/>
        <v>0</v>
      </c>
      <c r="K32" s="17">
        <f t="shared" si="2"/>
        <v>0</v>
      </c>
      <c r="L32" s="51"/>
      <c r="M32" s="52"/>
    </row>
    <row r="33" spans="1:13" s="53" customFormat="1" ht="126" customHeight="1">
      <c r="A33" s="175">
        <f>A32+1</f>
        <v>16</v>
      </c>
      <c r="B33" s="179" t="s">
        <v>63</v>
      </c>
      <c r="C33" s="54" t="s">
        <v>64</v>
      </c>
      <c r="D33" s="50" t="s">
        <v>45</v>
      </c>
      <c r="E33" s="50" t="s">
        <v>24</v>
      </c>
      <c r="F33" s="50">
        <v>1</v>
      </c>
      <c r="G33" s="16"/>
      <c r="H33" s="17">
        <f t="shared" si="4"/>
        <v>0</v>
      </c>
      <c r="I33" s="18">
        <v>0.08</v>
      </c>
      <c r="J33" s="17">
        <f t="shared" si="5"/>
        <v>0</v>
      </c>
      <c r="K33" s="17">
        <f t="shared" si="2"/>
        <v>0</v>
      </c>
      <c r="L33" s="51"/>
      <c r="M33" s="52"/>
    </row>
    <row r="34" spans="1:13" s="53" customFormat="1" ht="33.75" customHeight="1">
      <c r="A34" s="175"/>
      <c r="B34" s="179"/>
      <c r="C34" s="54" t="s">
        <v>65</v>
      </c>
      <c r="D34" s="50" t="s">
        <v>66</v>
      </c>
      <c r="E34" s="50" t="s">
        <v>24</v>
      </c>
      <c r="F34" s="50">
        <v>1</v>
      </c>
      <c r="G34" s="16"/>
      <c r="H34" s="17">
        <f t="shared" si="4"/>
        <v>0</v>
      </c>
      <c r="I34" s="18">
        <v>0.08</v>
      </c>
      <c r="J34" s="17">
        <f t="shared" si="5"/>
        <v>0</v>
      </c>
      <c r="K34" s="17">
        <f t="shared" si="2"/>
        <v>0</v>
      </c>
      <c r="L34" s="51"/>
      <c r="M34" s="52"/>
    </row>
    <row r="35" spans="1:13" s="53" customFormat="1" ht="26.25" customHeight="1">
      <c r="A35" s="175"/>
      <c r="B35" s="179"/>
      <c r="C35" s="180" t="s">
        <v>67</v>
      </c>
      <c r="D35" s="50" t="s">
        <v>45</v>
      </c>
      <c r="E35" s="50" t="s">
        <v>24</v>
      </c>
      <c r="F35" s="50">
        <v>1</v>
      </c>
      <c r="G35" s="16"/>
      <c r="H35" s="17">
        <f t="shared" si="4"/>
        <v>0</v>
      </c>
      <c r="I35" s="18">
        <v>0.08</v>
      </c>
      <c r="J35" s="17">
        <f t="shared" si="5"/>
        <v>0</v>
      </c>
      <c r="K35" s="17">
        <f t="shared" si="2"/>
        <v>0</v>
      </c>
      <c r="L35" s="51"/>
      <c r="M35" s="52"/>
    </row>
    <row r="36" spans="1:13" s="53" customFormat="1" ht="22.5" customHeight="1">
      <c r="A36" s="175"/>
      <c r="B36" s="179"/>
      <c r="C36" s="180"/>
      <c r="D36" s="50" t="s">
        <v>66</v>
      </c>
      <c r="E36" s="50" t="s">
        <v>24</v>
      </c>
      <c r="F36" s="50">
        <v>1</v>
      </c>
      <c r="G36" s="16"/>
      <c r="H36" s="17">
        <f t="shared" si="4"/>
        <v>0</v>
      </c>
      <c r="I36" s="18">
        <v>0.08</v>
      </c>
      <c r="J36" s="17">
        <f t="shared" si="5"/>
        <v>0</v>
      </c>
      <c r="K36" s="17">
        <f t="shared" si="2"/>
        <v>0</v>
      </c>
      <c r="L36" s="51"/>
      <c r="M36" s="52"/>
    </row>
    <row r="37" spans="1:13" s="53" customFormat="1" ht="24.75" customHeight="1">
      <c r="A37" s="175"/>
      <c r="B37" s="179"/>
      <c r="C37" s="180" t="s">
        <v>68</v>
      </c>
      <c r="D37" s="50" t="s">
        <v>45</v>
      </c>
      <c r="E37" s="50" t="s">
        <v>24</v>
      </c>
      <c r="F37" s="50">
        <v>1</v>
      </c>
      <c r="G37" s="16"/>
      <c r="H37" s="17">
        <f t="shared" si="4"/>
        <v>0</v>
      </c>
      <c r="I37" s="18">
        <v>0.08</v>
      </c>
      <c r="J37" s="17">
        <f t="shared" si="5"/>
        <v>0</v>
      </c>
      <c r="K37" s="17">
        <f t="shared" si="2"/>
        <v>0</v>
      </c>
      <c r="L37" s="51"/>
      <c r="M37" s="52"/>
    </row>
    <row r="38" spans="1:13" s="53" customFormat="1" ht="25.5" customHeight="1">
      <c r="A38" s="175"/>
      <c r="B38" s="179"/>
      <c r="C38" s="180"/>
      <c r="D38" s="50" t="s">
        <v>42</v>
      </c>
      <c r="E38" s="50" t="s">
        <v>24</v>
      </c>
      <c r="F38" s="50">
        <v>1</v>
      </c>
      <c r="G38" s="16"/>
      <c r="H38" s="17">
        <f t="shared" si="4"/>
        <v>0</v>
      </c>
      <c r="I38" s="18">
        <v>0.08</v>
      </c>
      <c r="J38" s="17">
        <f t="shared" si="5"/>
        <v>0</v>
      </c>
      <c r="K38" s="17">
        <f t="shared" si="2"/>
        <v>0</v>
      </c>
      <c r="L38" s="51"/>
      <c r="M38" s="52"/>
    </row>
    <row r="39" spans="1:13" s="53" customFormat="1" ht="25.5" customHeight="1">
      <c r="A39" s="175"/>
      <c r="B39" s="179"/>
      <c r="C39" s="180" t="s">
        <v>69</v>
      </c>
      <c r="D39" s="50" t="s">
        <v>45</v>
      </c>
      <c r="E39" s="50" t="s">
        <v>24</v>
      </c>
      <c r="F39" s="50">
        <v>1</v>
      </c>
      <c r="G39" s="16"/>
      <c r="H39" s="17">
        <f t="shared" si="4"/>
        <v>0</v>
      </c>
      <c r="I39" s="18">
        <v>0.08</v>
      </c>
      <c r="J39" s="17">
        <f t="shared" si="5"/>
        <v>0</v>
      </c>
      <c r="K39" s="17">
        <f t="shared" si="2"/>
        <v>0</v>
      </c>
      <c r="L39" s="51"/>
      <c r="M39" s="52"/>
    </row>
    <row r="40" spans="1:13" s="53" customFormat="1" ht="22.5" customHeight="1">
      <c r="A40" s="175"/>
      <c r="B40" s="179"/>
      <c r="C40" s="180"/>
      <c r="D40" s="50" t="s">
        <v>66</v>
      </c>
      <c r="E40" s="50" t="s">
        <v>24</v>
      </c>
      <c r="F40" s="50">
        <v>1</v>
      </c>
      <c r="G40" s="16"/>
      <c r="H40" s="17">
        <f t="shared" si="4"/>
        <v>0</v>
      </c>
      <c r="I40" s="18">
        <v>0.08</v>
      </c>
      <c r="J40" s="17">
        <f t="shared" si="5"/>
        <v>0</v>
      </c>
      <c r="K40" s="17">
        <f t="shared" si="2"/>
        <v>0</v>
      </c>
      <c r="L40" s="51"/>
      <c r="M40" s="52"/>
    </row>
    <row r="41" spans="1:13" s="53" customFormat="1" ht="115.5" customHeight="1">
      <c r="A41" s="175">
        <v>17</v>
      </c>
      <c r="B41" s="179" t="s">
        <v>70</v>
      </c>
      <c r="C41" s="180" t="s">
        <v>71</v>
      </c>
      <c r="D41" s="50" t="s">
        <v>72</v>
      </c>
      <c r="E41" s="50" t="s">
        <v>24</v>
      </c>
      <c r="F41" s="50">
        <v>1</v>
      </c>
      <c r="G41" s="16"/>
      <c r="H41" s="17">
        <f t="shared" si="4"/>
        <v>0</v>
      </c>
      <c r="I41" s="18">
        <v>0.08</v>
      </c>
      <c r="J41" s="17">
        <f t="shared" si="5"/>
        <v>0</v>
      </c>
      <c r="K41" s="17">
        <f t="shared" si="2"/>
        <v>0</v>
      </c>
      <c r="L41" s="48"/>
      <c r="M41" s="55"/>
    </row>
    <row r="42" spans="1:13" s="53" customFormat="1" ht="36" customHeight="1">
      <c r="A42" s="175"/>
      <c r="B42" s="179"/>
      <c r="C42" s="180"/>
      <c r="D42" s="50" t="s">
        <v>66</v>
      </c>
      <c r="E42" s="50" t="s">
        <v>24</v>
      </c>
      <c r="F42" s="50">
        <v>1</v>
      </c>
      <c r="G42" s="16"/>
      <c r="H42" s="17">
        <f t="shared" si="4"/>
        <v>0</v>
      </c>
      <c r="I42" s="18">
        <v>0.08</v>
      </c>
      <c r="J42" s="17">
        <f t="shared" si="5"/>
        <v>0</v>
      </c>
      <c r="K42" s="17">
        <f t="shared" si="2"/>
        <v>0</v>
      </c>
      <c r="L42" s="48"/>
      <c r="M42" s="55"/>
    </row>
    <row r="43" spans="1:13" s="53" customFormat="1" ht="169.5" customHeight="1">
      <c r="A43" s="56"/>
      <c r="B43" s="19" t="s">
        <v>73</v>
      </c>
      <c r="C43" s="57" t="s">
        <v>74</v>
      </c>
      <c r="D43" s="50" t="s">
        <v>14</v>
      </c>
      <c r="E43" s="50" t="s">
        <v>24</v>
      </c>
      <c r="F43" s="50">
        <v>1</v>
      </c>
      <c r="G43" s="16"/>
      <c r="H43" s="17">
        <f t="shared" si="4"/>
        <v>0</v>
      </c>
      <c r="I43" s="18">
        <v>0.08</v>
      </c>
      <c r="J43" s="17">
        <f t="shared" si="5"/>
        <v>0</v>
      </c>
      <c r="K43" s="17">
        <f t="shared" si="2"/>
        <v>0</v>
      </c>
      <c r="L43" s="48"/>
      <c r="M43" s="55"/>
    </row>
    <row r="44" spans="1:13" s="53" customFormat="1" ht="180.75" customHeight="1">
      <c r="A44" s="175">
        <v>18</v>
      </c>
      <c r="B44" s="179" t="s">
        <v>75</v>
      </c>
      <c r="C44" s="49" t="s">
        <v>76</v>
      </c>
      <c r="D44" s="50" t="s">
        <v>14</v>
      </c>
      <c r="E44" s="50" t="s">
        <v>24</v>
      </c>
      <c r="F44" s="50">
        <v>1</v>
      </c>
      <c r="G44" s="16"/>
      <c r="H44" s="17">
        <f t="shared" si="4"/>
        <v>0</v>
      </c>
      <c r="I44" s="18">
        <v>0.08</v>
      </c>
      <c r="J44" s="17">
        <f t="shared" si="5"/>
        <v>0</v>
      </c>
      <c r="K44" s="17">
        <f t="shared" si="2"/>
        <v>0</v>
      </c>
      <c r="L44" s="48"/>
      <c r="M44" s="55"/>
    </row>
    <row r="45" spans="1:13" s="53" customFormat="1" ht="63.75" customHeight="1">
      <c r="A45" s="175"/>
      <c r="B45" s="179"/>
      <c r="C45" s="49" t="s">
        <v>77</v>
      </c>
      <c r="D45" s="50" t="s">
        <v>14</v>
      </c>
      <c r="E45" s="50" t="s">
        <v>24</v>
      </c>
      <c r="F45" s="50">
        <v>1</v>
      </c>
      <c r="G45" s="16"/>
      <c r="H45" s="17">
        <f t="shared" si="4"/>
        <v>0</v>
      </c>
      <c r="I45" s="18">
        <v>0.08</v>
      </c>
      <c r="J45" s="17">
        <f t="shared" si="5"/>
        <v>0</v>
      </c>
      <c r="K45" s="17">
        <f t="shared" si="2"/>
        <v>0</v>
      </c>
      <c r="L45" s="48"/>
      <c r="M45" s="55"/>
    </row>
    <row r="46" spans="1:13" s="53" customFormat="1" ht="198.75" customHeight="1">
      <c r="A46" s="58"/>
      <c r="B46" s="48" t="s">
        <v>78</v>
      </c>
      <c r="C46" s="49" t="s">
        <v>79</v>
      </c>
      <c r="D46" s="50" t="s">
        <v>72</v>
      </c>
      <c r="E46" s="50" t="s">
        <v>24</v>
      </c>
      <c r="F46" s="50">
        <v>1</v>
      </c>
      <c r="G46" s="16"/>
      <c r="H46" s="17">
        <f t="shared" si="4"/>
        <v>0</v>
      </c>
      <c r="I46" s="18">
        <v>0.08</v>
      </c>
      <c r="J46" s="17">
        <f t="shared" si="5"/>
        <v>0</v>
      </c>
      <c r="K46" s="17">
        <f t="shared" si="2"/>
        <v>0</v>
      </c>
      <c r="L46" s="48"/>
      <c r="M46" s="55"/>
    </row>
    <row r="47" spans="1:13" s="53" customFormat="1" ht="138" customHeight="1">
      <c r="A47" s="34">
        <v>19</v>
      </c>
      <c r="B47" s="48" t="s">
        <v>80</v>
      </c>
      <c r="C47" s="59" t="s">
        <v>81</v>
      </c>
      <c r="D47" s="50" t="s">
        <v>14</v>
      </c>
      <c r="E47" s="60" t="s">
        <v>24</v>
      </c>
      <c r="F47" s="60">
        <v>1</v>
      </c>
      <c r="G47" s="16"/>
      <c r="H47" s="17">
        <f t="shared" si="4"/>
        <v>0</v>
      </c>
      <c r="I47" s="18">
        <v>0.08</v>
      </c>
      <c r="J47" s="17">
        <f t="shared" si="5"/>
        <v>0</v>
      </c>
      <c r="K47" s="17">
        <f t="shared" si="2"/>
        <v>0</v>
      </c>
      <c r="L47" s="51"/>
      <c r="M47" s="52"/>
    </row>
    <row r="48" spans="1:13" s="53" customFormat="1" ht="157.5" customHeight="1">
      <c r="A48" s="34"/>
      <c r="B48" s="48" t="s">
        <v>82</v>
      </c>
      <c r="C48" s="59" t="s">
        <v>83</v>
      </c>
      <c r="D48" s="50" t="s">
        <v>45</v>
      </c>
      <c r="E48" s="60" t="s">
        <v>24</v>
      </c>
      <c r="F48" s="60">
        <v>1</v>
      </c>
      <c r="G48" s="16"/>
      <c r="H48" s="17">
        <f t="shared" si="4"/>
        <v>0</v>
      </c>
      <c r="I48" s="18">
        <v>0.08</v>
      </c>
      <c r="J48" s="17">
        <f t="shared" si="5"/>
        <v>0</v>
      </c>
      <c r="K48" s="17">
        <f t="shared" si="2"/>
        <v>0</v>
      </c>
      <c r="L48" s="51"/>
      <c r="M48" s="52"/>
    </row>
    <row r="49" spans="1:13" s="53" customFormat="1" ht="153.75" customHeight="1">
      <c r="A49" s="34">
        <f>A47+1</f>
        <v>20</v>
      </c>
      <c r="B49" s="48" t="s">
        <v>84</v>
      </c>
      <c r="C49" s="49" t="s">
        <v>85</v>
      </c>
      <c r="D49" s="50" t="s">
        <v>14</v>
      </c>
      <c r="E49" s="50" t="s">
        <v>24</v>
      </c>
      <c r="F49" s="50">
        <v>1</v>
      </c>
      <c r="G49" s="16"/>
      <c r="H49" s="17">
        <f t="shared" si="4"/>
        <v>0</v>
      </c>
      <c r="I49" s="18">
        <v>0.08</v>
      </c>
      <c r="J49" s="17">
        <f t="shared" si="5"/>
        <v>0</v>
      </c>
      <c r="K49" s="17">
        <f t="shared" si="2"/>
        <v>0</v>
      </c>
      <c r="L49" s="51"/>
      <c r="M49" s="52"/>
    </row>
    <row r="50" spans="1:13" s="61" customFormat="1" ht="181.5" customHeight="1">
      <c r="A50" s="34">
        <f>A49+1</f>
        <v>21</v>
      </c>
      <c r="B50" s="48" t="s">
        <v>86</v>
      </c>
      <c r="C50" s="59" t="s">
        <v>87</v>
      </c>
      <c r="D50" s="50" t="s">
        <v>45</v>
      </c>
      <c r="E50" s="60" t="s">
        <v>24</v>
      </c>
      <c r="F50" s="60">
        <v>1</v>
      </c>
      <c r="G50" s="16"/>
      <c r="H50" s="17">
        <f t="shared" si="4"/>
        <v>0</v>
      </c>
      <c r="I50" s="18">
        <v>0.08</v>
      </c>
      <c r="J50" s="17">
        <f t="shared" si="5"/>
        <v>0</v>
      </c>
      <c r="K50" s="17">
        <f t="shared" si="2"/>
        <v>0</v>
      </c>
      <c r="L50" s="51"/>
      <c r="M50" s="52"/>
    </row>
    <row r="51" spans="1:13" s="61" customFormat="1" ht="182.25" customHeight="1">
      <c r="A51" s="175">
        <f>A50+1</f>
        <v>22</v>
      </c>
      <c r="B51" s="179" t="s">
        <v>88</v>
      </c>
      <c r="C51" s="62" t="s">
        <v>89</v>
      </c>
      <c r="D51" s="50" t="s">
        <v>14</v>
      </c>
      <c r="E51" s="60" t="s">
        <v>24</v>
      </c>
      <c r="F51" s="60">
        <v>1</v>
      </c>
      <c r="G51" s="16"/>
      <c r="H51" s="17">
        <f t="shared" si="4"/>
        <v>0</v>
      </c>
      <c r="I51" s="18">
        <v>0.08</v>
      </c>
      <c r="J51" s="17">
        <f t="shared" si="5"/>
        <v>0</v>
      </c>
      <c r="K51" s="17">
        <f t="shared" si="2"/>
        <v>0</v>
      </c>
      <c r="L51" s="48"/>
      <c r="M51" s="55"/>
    </row>
    <row r="52" spans="1:13" s="53" customFormat="1" ht="30" customHeight="1">
      <c r="A52" s="175"/>
      <c r="B52" s="179"/>
      <c r="C52" s="59" t="s">
        <v>90</v>
      </c>
      <c r="D52" s="50" t="s">
        <v>14</v>
      </c>
      <c r="E52" s="60" t="s">
        <v>24</v>
      </c>
      <c r="F52" s="60">
        <v>1</v>
      </c>
      <c r="G52" s="16"/>
      <c r="H52" s="17">
        <f t="shared" si="4"/>
        <v>0</v>
      </c>
      <c r="I52" s="18">
        <v>0.08</v>
      </c>
      <c r="J52" s="17">
        <f t="shared" si="5"/>
        <v>0</v>
      </c>
      <c r="K52" s="17">
        <f t="shared" si="2"/>
        <v>0</v>
      </c>
      <c r="L52" s="51"/>
      <c r="M52" s="52"/>
    </row>
    <row r="53" spans="1:13" s="53" customFormat="1" ht="46.5" customHeight="1">
      <c r="A53" s="175"/>
      <c r="B53" s="179"/>
      <c r="C53" s="62" t="s">
        <v>91</v>
      </c>
      <c r="D53" s="50" t="s">
        <v>14</v>
      </c>
      <c r="E53" s="60" t="s">
        <v>24</v>
      </c>
      <c r="F53" s="60">
        <v>1</v>
      </c>
      <c r="G53" s="16"/>
      <c r="H53" s="17">
        <f t="shared" si="4"/>
        <v>0</v>
      </c>
      <c r="I53" s="18">
        <v>0.08</v>
      </c>
      <c r="J53" s="17">
        <f t="shared" si="5"/>
        <v>0</v>
      </c>
      <c r="K53" s="17">
        <f t="shared" si="2"/>
        <v>0</v>
      </c>
      <c r="L53" s="51"/>
      <c r="M53" s="52"/>
    </row>
    <row r="54" spans="1:13" s="53" customFormat="1" ht="204" customHeight="1">
      <c r="A54" s="58"/>
      <c r="B54" s="48" t="s">
        <v>92</v>
      </c>
      <c r="C54" s="62" t="s">
        <v>93</v>
      </c>
      <c r="D54" s="50" t="s">
        <v>45</v>
      </c>
      <c r="E54" s="60" t="s">
        <v>24</v>
      </c>
      <c r="F54" s="60">
        <v>1</v>
      </c>
      <c r="G54" s="16"/>
      <c r="H54" s="17">
        <f t="shared" si="4"/>
        <v>0</v>
      </c>
      <c r="I54" s="18">
        <v>0.08</v>
      </c>
      <c r="J54" s="17">
        <f t="shared" si="5"/>
        <v>0</v>
      </c>
      <c r="K54" s="17">
        <f t="shared" si="2"/>
        <v>0</v>
      </c>
      <c r="L54" s="51"/>
      <c r="M54" s="52"/>
    </row>
    <row r="55" spans="1:13" s="53" customFormat="1" ht="142.5" customHeight="1">
      <c r="A55" s="34">
        <v>23</v>
      </c>
      <c r="B55" s="48" t="s">
        <v>94</v>
      </c>
      <c r="C55" s="63" t="s">
        <v>95</v>
      </c>
      <c r="D55" s="50" t="s">
        <v>14</v>
      </c>
      <c r="E55" s="50" t="s">
        <v>24</v>
      </c>
      <c r="F55" s="60">
        <v>1</v>
      </c>
      <c r="G55" s="16"/>
      <c r="H55" s="17">
        <f t="shared" si="4"/>
        <v>0</v>
      </c>
      <c r="I55" s="18">
        <v>0.08</v>
      </c>
      <c r="J55" s="17">
        <f t="shared" si="5"/>
        <v>0</v>
      </c>
      <c r="K55" s="17">
        <f t="shared" si="2"/>
        <v>0</v>
      </c>
      <c r="L55" s="51"/>
      <c r="M55" s="52"/>
    </row>
    <row r="56" spans="1:13" s="53" customFormat="1" ht="157.5" customHeight="1">
      <c r="A56" s="34">
        <v>24</v>
      </c>
      <c r="B56" s="48" t="s">
        <v>96</v>
      </c>
      <c r="C56" s="62" t="s">
        <v>97</v>
      </c>
      <c r="D56" s="50" t="s">
        <v>14</v>
      </c>
      <c r="E56" s="50" t="s">
        <v>98</v>
      </c>
      <c r="F56" s="50">
        <v>1</v>
      </c>
      <c r="G56" s="16"/>
      <c r="H56" s="17">
        <f t="shared" si="4"/>
        <v>0</v>
      </c>
      <c r="I56" s="18">
        <v>0.08</v>
      </c>
      <c r="J56" s="17">
        <f t="shared" si="5"/>
        <v>0</v>
      </c>
      <c r="K56" s="17">
        <f t="shared" si="2"/>
        <v>0</v>
      </c>
      <c r="L56" s="48"/>
      <c r="M56" s="55"/>
    </row>
    <row r="57" spans="1:13" ht="117.75" customHeight="1">
      <c r="A57" s="34">
        <f>A56+1</f>
        <v>25</v>
      </c>
      <c r="B57" s="9" t="s">
        <v>99</v>
      </c>
      <c r="C57" s="64" t="s">
        <v>100</v>
      </c>
      <c r="D57" s="11" t="s">
        <v>14</v>
      </c>
      <c r="E57" s="15" t="s">
        <v>101</v>
      </c>
      <c r="F57" s="15">
        <v>1</v>
      </c>
      <c r="G57" s="16"/>
      <c r="H57" s="17">
        <f aca="true" t="shared" si="6" ref="H57:H63">ROUND(G57*(1+I57),2)</f>
        <v>0</v>
      </c>
      <c r="I57" s="18">
        <v>0.08</v>
      </c>
      <c r="J57" s="17">
        <f aca="true" t="shared" si="7" ref="J57:J88">(ROUND(G57*F57,2))</f>
        <v>0</v>
      </c>
      <c r="K57" s="17">
        <f t="shared" si="2"/>
        <v>0</v>
      </c>
      <c r="L57" s="51"/>
      <c r="M57" s="52"/>
    </row>
    <row r="58" spans="1:13" ht="255.75" customHeight="1">
      <c r="A58" s="175">
        <f>A57+1</f>
        <v>26</v>
      </c>
      <c r="B58" s="176" t="s">
        <v>102</v>
      </c>
      <c r="C58" s="39" t="s">
        <v>103</v>
      </c>
      <c r="D58" s="11" t="s">
        <v>14</v>
      </c>
      <c r="E58" s="15" t="s">
        <v>24</v>
      </c>
      <c r="F58" s="15">
        <v>1</v>
      </c>
      <c r="G58" s="16"/>
      <c r="H58" s="17">
        <f t="shared" si="6"/>
        <v>0</v>
      </c>
      <c r="I58" s="18">
        <v>0.08</v>
      </c>
      <c r="J58" s="17">
        <f t="shared" si="7"/>
        <v>0</v>
      </c>
      <c r="K58" s="17">
        <f t="shared" si="2"/>
        <v>0</v>
      </c>
      <c r="L58" s="51"/>
      <c r="M58" s="52"/>
    </row>
    <row r="59" spans="1:13" ht="222" customHeight="1">
      <c r="A59" s="175"/>
      <c r="B59" s="176"/>
      <c r="C59" s="39" t="s">
        <v>104</v>
      </c>
      <c r="D59" s="11" t="s">
        <v>14</v>
      </c>
      <c r="E59" s="15" t="s">
        <v>24</v>
      </c>
      <c r="F59" s="15">
        <v>1</v>
      </c>
      <c r="G59" s="16"/>
      <c r="H59" s="17">
        <f t="shared" si="6"/>
        <v>0</v>
      </c>
      <c r="I59" s="18">
        <v>0.08</v>
      </c>
      <c r="J59" s="17">
        <f t="shared" si="7"/>
        <v>0</v>
      </c>
      <c r="K59" s="17">
        <f t="shared" si="2"/>
        <v>0</v>
      </c>
      <c r="L59" s="51"/>
      <c r="M59" s="52"/>
    </row>
    <row r="60" spans="1:13" s="20" customFormat="1" ht="92.25" customHeight="1">
      <c r="A60" s="175">
        <v>27</v>
      </c>
      <c r="B60" s="171" t="s">
        <v>105</v>
      </c>
      <c r="C60" s="45" t="s">
        <v>106</v>
      </c>
      <c r="D60" s="15" t="s">
        <v>66</v>
      </c>
      <c r="E60" s="15" t="s">
        <v>24</v>
      </c>
      <c r="F60" s="15">
        <v>1</v>
      </c>
      <c r="G60" s="16"/>
      <c r="H60" s="17">
        <f t="shared" si="6"/>
        <v>0</v>
      </c>
      <c r="I60" s="18">
        <v>0.08</v>
      </c>
      <c r="J60" s="17">
        <f t="shared" si="7"/>
        <v>0</v>
      </c>
      <c r="K60" s="17">
        <f t="shared" si="2"/>
        <v>0</v>
      </c>
      <c r="L60" s="51"/>
      <c r="M60" s="52"/>
    </row>
    <row r="61" spans="1:13" s="20" customFormat="1" ht="101.25" customHeight="1">
      <c r="A61" s="175"/>
      <c r="B61" s="171"/>
      <c r="C61" s="45" t="s">
        <v>107</v>
      </c>
      <c r="D61" s="15" t="s">
        <v>66</v>
      </c>
      <c r="E61" s="15" t="s">
        <v>24</v>
      </c>
      <c r="F61" s="15">
        <v>1</v>
      </c>
      <c r="G61" s="16"/>
      <c r="H61" s="17">
        <f t="shared" si="6"/>
        <v>0</v>
      </c>
      <c r="I61" s="18">
        <v>0.08</v>
      </c>
      <c r="J61" s="17">
        <f t="shared" si="7"/>
        <v>0</v>
      </c>
      <c r="K61" s="17">
        <f t="shared" si="2"/>
        <v>0</v>
      </c>
      <c r="L61" s="48" t="s">
        <v>108</v>
      </c>
      <c r="M61" s="55"/>
    </row>
    <row r="62" spans="1:13" s="20" customFormat="1" ht="173.25" customHeight="1">
      <c r="A62" s="175"/>
      <c r="B62" s="171"/>
      <c r="C62" s="45" t="s">
        <v>109</v>
      </c>
      <c r="D62" s="15" t="s">
        <v>66</v>
      </c>
      <c r="E62" s="15" t="s">
        <v>24</v>
      </c>
      <c r="F62" s="15">
        <v>1</v>
      </c>
      <c r="G62" s="16"/>
      <c r="H62" s="17">
        <f t="shared" si="6"/>
        <v>0</v>
      </c>
      <c r="I62" s="18">
        <v>0.08</v>
      </c>
      <c r="J62" s="17">
        <f t="shared" si="7"/>
        <v>0</v>
      </c>
      <c r="K62" s="17">
        <f t="shared" si="2"/>
        <v>0</v>
      </c>
      <c r="L62" s="51"/>
      <c r="M62" s="52"/>
    </row>
    <row r="63" spans="1:13" s="53" customFormat="1" ht="39.75" customHeight="1">
      <c r="A63" s="65">
        <v>28</v>
      </c>
      <c r="B63" s="48"/>
      <c r="C63" s="66" t="s">
        <v>110</v>
      </c>
      <c r="D63" s="50" t="s">
        <v>45</v>
      </c>
      <c r="E63" s="50" t="s">
        <v>24</v>
      </c>
      <c r="F63" s="15">
        <v>1</v>
      </c>
      <c r="G63" s="16"/>
      <c r="H63" s="17">
        <f t="shared" si="6"/>
        <v>0</v>
      </c>
      <c r="I63" s="18">
        <v>0.08</v>
      </c>
      <c r="J63" s="17">
        <f t="shared" si="7"/>
        <v>0</v>
      </c>
      <c r="K63" s="17">
        <f t="shared" si="2"/>
        <v>0</v>
      </c>
      <c r="L63" s="51"/>
      <c r="M63" s="52"/>
    </row>
    <row r="64" spans="1:13" s="53" customFormat="1" ht="39.75" customHeight="1">
      <c r="A64" s="65"/>
      <c r="B64" s="48"/>
      <c r="C64" s="66" t="s">
        <v>111</v>
      </c>
      <c r="D64" s="50" t="s">
        <v>66</v>
      </c>
      <c r="E64" s="50" t="s">
        <v>24</v>
      </c>
      <c r="F64" s="50">
        <v>1</v>
      </c>
      <c r="G64" s="16"/>
      <c r="H64" s="17">
        <f aca="true" t="shared" si="8" ref="H64:H97">ROUND(G64*(1+I64),2)</f>
        <v>0</v>
      </c>
      <c r="I64" s="18">
        <v>0.08</v>
      </c>
      <c r="J64" s="17">
        <f t="shared" si="7"/>
        <v>0</v>
      </c>
      <c r="K64" s="17">
        <f aca="true" t="shared" si="9" ref="K64:K97">ROUND(J64*(1+I64),2)</f>
        <v>0</v>
      </c>
      <c r="L64" s="51"/>
      <c r="M64" s="52"/>
    </row>
    <row r="65" spans="1:13" s="53" customFormat="1" ht="39.75" customHeight="1">
      <c r="A65" s="65"/>
      <c r="B65" s="48"/>
      <c r="C65" s="66" t="s">
        <v>112</v>
      </c>
      <c r="D65" s="50" t="s">
        <v>72</v>
      </c>
      <c r="E65" s="50" t="s">
        <v>24</v>
      </c>
      <c r="F65" s="50">
        <v>1</v>
      </c>
      <c r="G65" s="16"/>
      <c r="H65" s="17">
        <f t="shared" si="8"/>
        <v>0</v>
      </c>
      <c r="I65" s="18">
        <v>0.08</v>
      </c>
      <c r="J65" s="17">
        <f t="shared" si="7"/>
        <v>0</v>
      </c>
      <c r="K65" s="17">
        <f t="shared" si="9"/>
        <v>0</v>
      </c>
      <c r="L65" s="51"/>
      <c r="M65" s="52"/>
    </row>
    <row r="66" spans="1:13" s="53" customFormat="1" ht="39.75" customHeight="1">
      <c r="A66" s="65"/>
      <c r="B66" s="48"/>
      <c r="C66" s="66" t="s">
        <v>113</v>
      </c>
      <c r="D66" s="50" t="s">
        <v>66</v>
      </c>
      <c r="E66" s="50" t="s">
        <v>24</v>
      </c>
      <c r="F66" s="50">
        <v>1</v>
      </c>
      <c r="G66" s="16"/>
      <c r="H66" s="17">
        <f t="shared" si="8"/>
        <v>0</v>
      </c>
      <c r="I66" s="18">
        <v>0.08</v>
      </c>
      <c r="J66" s="17">
        <f t="shared" si="7"/>
        <v>0</v>
      </c>
      <c r="K66" s="17">
        <f t="shared" si="9"/>
        <v>0</v>
      </c>
      <c r="L66" s="51"/>
      <c r="M66" s="52"/>
    </row>
    <row r="67" spans="1:13" s="53" customFormat="1" ht="39.75" customHeight="1">
      <c r="A67" s="65"/>
      <c r="B67" s="48"/>
      <c r="C67" s="66" t="s">
        <v>114</v>
      </c>
      <c r="D67" s="50" t="s">
        <v>45</v>
      </c>
      <c r="E67" s="50" t="s">
        <v>24</v>
      </c>
      <c r="F67" s="50">
        <v>1</v>
      </c>
      <c r="G67" s="16"/>
      <c r="H67" s="17">
        <f t="shared" si="8"/>
        <v>0</v>
      </c>
      <c r="I67" s="18">
        <v>0.08</v>
      </c>
      <c r="J67" s="17">
        <f t="shared" si="7"/>
        <v>0</v>
      </c>
      <c r="K67" s="17">
        <f t="shared" si="9"/>
        <v>0</v>
      </c>
      <c r="L67" s="51"/>
      <c r="M67" s="52"/>
    </row>
    <row r="68" spans="1:13" s="53" customFormat="1" ht="39.75" customHeight="1">
      <c r="A68" s="65"/>
      <c r="B68" s="48"/>
      <c r="C68" s="66" t="s">
        <v>115</v>
      </c>
      <c r="D68" s="50" t="s">
        <v>45</v>
      </c>
      <c r="E68" s="50" t="s">
        <v>24</v>
      </c>
      <c r="F68" s="50">
        <v>1</v>
      </c>
      <c r="G68" s="16"/>
      <c r="H68" s="17">
        <f t="shared" si="8"/>
        <v>0</v>
      </c>
      <c r="I68" s="18">
        <v>0.08</v>
      </c>
      <c r="J68" s="17">
        <f t="shared" si="7"/>
        <v>0</v>
      </c>
      <c r="K68" s="17">
        <f t="shared" si="9"/>
        <v>0</v>
      </c>
      <c r="L68" s="51"/>
      <c r="M68" s="52"/>
    </row>
    <row r="69" spans="1:13" s="53" customFormat="1" ht="39.75" customHeight="1">
      <c r="A69" s="65"/>
      <c r="B69" s="48"/>
      <c r="C69" s="66" t="s">
        <v>116</v>
      </c>
      <c r="D69" s="50" t="s">
        <v>45</v>
      </c>
      <c r="E69" s="50" t="s">
        <v>24</v>
      </c>
      <c r="F69" s="50">
        <v>1</v>
      </c>
      <c r="G69" s="16"/>
      <c r="H69" s="17">
        <f t="shared" si="8"/>
        <v>0</v>
      </c>
      <c r="I69" s="18">
        <v>0.08</v>
      </c>
      <c r="J69" s="17">
        <f t="shared" si="7"/>
        <v>0</v>
      </c>
      <c r="K69" s="17">
        <f t="shared" si="9"/>
        <v>0</v>
      </c>
      <c r="L69" s="51"/>
      <c r="M69" s="52"/>
    </row>
    <row r="70" spans="1:13" s="53" customFormat="1" ht="39.75" customHeight="1">
      <c r="A70" s="65"/>
      <c r="B70" s="48"/>
      <c r="C70" s="66" t="s">
        <v>117</v>
      </c>
      <c r="D70" s="50" t="s">
        <v>45</v>
      </c>
      <c r="E70" s="50" t="s">
        <v>24</v>
      </c>
      <c r="F70" s="15">
        <v>1</v>
      </c>
      <c r="G70" s="16"/>
      <c r="H70" s="17">
        <f t="shared" si="8"/>
        <v>0</v>
      </c>
      <c r="I70" s="18">
        <v>0.08</v>
      </c>
      <c r="J70" s="17">
        <f t="shared" si="7"/>
        <v>0</v>
      </c>
      <c r="K70" s="17">
        <f t="shared" si="9"/>
        <v>0</v>
      </c>
      <c r="L70" s="51"/>
      <c r="M70" s="52"/>
    </row>
    <row r="71" spans="1:13" s="53" customFormat="1" ht="39.75" customHeight="1">
      <c r="A71" s="65"/>
      <c r="B71" s="48"/>
      <c r="C71" s="66" t="s">
        <v>118</v>
      </c>
      <c r="D71" s="50" t="s">
        <v>45</v>
      </c>
      <c r="E71" s="50" t="s">
        <v>24</v>
      </c>
      <c r="F71" s="50">
        <v>1</v>
      </c>
      <c r="G71" s="16"/>
      <c r="H71" s="17">
        <f t="shared" si="8"/>
        <v>0</v>
      </c>
      <c r="I71" s="18">
        <v>0.08</v>
      </c>
      <c r="J71" s="17">
        <f t="shared" si="7"/>
        <v>0</v>
      </c>
      <c r="K71" s="17">
        <f t="shared" si="9"/>
        <v>0</v>
      </c>
      <c r="L71" s="51"/>
      <c r="M71" s="52"/>
    </row>
    <row r="72" spans="1:13" s="53" customFormat="1" ht="39.75" customHeight="1">
      <c r="A72" s="65">
        <f>A63+1</f>
        <v>29</v>
      </c>
      <c r="B72" s="48"/>
      <c r="C72" s="66" t="s">
        <v>119</v>
      </c>
      <c r="D72" s="50" t="s">
        <v>45</v>
      </c>
      <c r="E72" s="50" t="s">
        <v>24</v>
      </c>
      <c r="F72" s="50">
        <v>1</v>
      </c>
      <c r="G72" s="16"/>
      <c r="H72" s="17">
        <f t="shared" si="8"/>
        <v>0</v>
      </c>
      <c r="I72" s="18">
        <v>0.08</v>
      </c>
      <c r="J72" s="17">
        <f t="shared" si="7"/>
        <v>0</v>
      </c>
      <c r="K72" s="17">
        <f t="shared" si="9"/>
        <v>0</v>
      </c>
      <c r="L72" s="51"/>
      <c r="M72" s="52"/>
    </row>
    <row r="73" spans="1:13" s="53" customFormat="1" ht="39.75" customHeight="1">
      <c r="A73" s="65">
        <f aca="true" t="shared" si="10" ref="A73:A79">A72+1</f>
        <v>30</v>
      </c>
      <c r="B73" s="48"/>
      <c r="C73" s="66" t="s">
        <v>120</v>
      </c>
      <c r="D73" s="50" t="s">
        <v>42</v>
      </c>
      <c r="E73" s="50" t="s">
        <v>24</v>
      </c>
      <c r="F73" s="50">
        <v>1</v>
      </c>
      <c r="G73" s="16"/>
      <c r="H73" s="17">
        <f t="shared" si="8"/>
        <v>0</v>
      </c>
      <c r="I73" s="18">
        <v>0.08</v>
      </c>
      <c r="J73" s="17">
        <f t="shared" si="7"/>
        <v>0</v>
      </c>
      <c r="K73" s="17">
        <f t="shared" si="9"/>
        <v>0</v>
      </c>
      <c r="L73" s="51"/>
      <c r="M73" s="52"/>
    </row>
    <row r="74" spans="1:13" s="53" customFormat="1" ht="39.75" customHeight="1">
      <c r="A74" s="65">
        <f t="shared" si="10"/>
        <v>31</v>
      </c>
      <c r="B74" s="48"/>
      <c r="C74" s="67" t="s">
        <v>121</v>
      </c>
      <c r="D74" s="15" t="s">
        <v>45</v>
      </c>
      <c r="E74" s="15" t="s">
        <v>24</v>
      </c>
      <c r="F74" s="50">
        <v>1</v>
      </c>
      <c r="G74" s="16"/>
      <c r="H74" s="17">
        <f t="shared" si="8"/>
        <v>0</v>
      </c>
      <c r="I74" s="18">
        <v>0.08</v>
      </c>
      <c r="J74" s="17">
        <f t="shared" si="7"/>
        <v>0</v>
      </c>
      <c r="K74" s="17">
        <f t="shared" si="9"/>
        <v>0</v>
      </c>
      <c r="L74" s="48"/>
      <c r="M74" s="52"/>
    </row>
    <row r="75" spans="1:13" s="53" customFormat="1" ht="39.75" customHeight="1">
      <c r="A75" s="65">
        <f t="shared" si="10"/>
        <v>32</v>
      </c>
      <c r="B75" s="48"/>
      <c r="C75" s="67" t="s">
        <v>122</v>
      </c>
      <c r="D75" s="15" t="s">
        <v>45</v>
      </c>
      <c r="E75" s="15" t="s">
        <v>24</v>
      </c>
      <c r="F75" s="50">
        <v>1</v>
      </c>
      <c r="G75" s="16"/>
      <c r="H75" s="17">
        <f t="shared" si="8"/>
        <v>0</v>
      </c>
      <c r="I75" s="18">
        <v>0.08</v>
      </c>
      <c r="J75" s="17">
        <f t="shared" si="7"/>
        <v>0</v>
      </c>
      <c r="K75" s="17">
        <f t="shared" si="9"/>
        <v>0</v>
      </c>
      <c r="L75" s="51"/>
      <c r="M75" s="52"/>
    </row>
    <row r="76" spans="1:13" s="53" customFormat="1" ht="39.75" customHeight="1">
      <c r="A76" s="65">
        <f t="shared" si="10"/>
        <v>33</v>
      </c>
      <c r="B76" s="48"/>
      <c r="C76" s="67" t="s">
        <v>123</v>
      </c>
      <c r="D76" s="11" t="s">
        <v>66</v>
      </c>
      <c r="E76" s="15" t="s">
        <v>24</v>
      </c>
      <c r="F76" s="50">
        <v>1</v>
      </c>
      <c r="G76" s="16"/>
      <c r="H76" s="17">
        <f t="shared" si="8"/>
        <v>0</v>
      </c>
      <c r="I76" s="18">
        <v>0.08</v>
      </c>
      <c r="J76" s="17">
        <f t="shared" si="7"/>
        <v>0</v>
      </c>
      <c r="K76" s="17">
        <f t="shared" si="9"/>
        <v>0</v>
      </c>
      <c r="L76" s="51"/>
      <c r="M76" s="52"/>
    </row>
    <row r="77" spans="1:13" s="53" customFormat="1" ht="39.75" customHeight="1">
      <c r="A77" s="65">
        <f t="shared" si="10"/>
        <v>34</v>
      </c>
      <c r="B77" s="48"/>
      <c r="C77" s="67" t="s">
        <v>124</v>
      </c>
      <c r="D77" s="15" t="s">
        <v>45</v>
      </c>
      <c r="E77" s="15" t="s">
        <v>24</v>
      </c>
      <c r="F77" s="50">
        <v>1</v>
      </c>
      <c r="G77" s="16"/>
      <c r="H77" s="17">
        <f t="shared" si="8"/>
        <v>0</v>
      </c>
      <c r="I77" s="18">
        <v>0.08</v>
      </c>
      <c r="J77" s="17">
        <f t="shared" si="7"/>
        <v>0</v>
      </c>
      <c r="K77" s="17">
        <f t="shared" si="9"/>
        <v>0</v>
      </c>
      <c r="L77" s="51"/>
      <c r="M77" s="52"/>
    </row>
    <row r="78" spans="1:13" s="53" customFormat="1" ht="39.75" customHeight="1">
      <c r="A78" s="65">
        <f t="shared" si="10"/>
        <v>35</v>
      </c>
      <c r="B78" s="48"/>
      <c r="C78" s="67" t="s">
        <v>125</v>
      </c>
      <c r="D78" s="15" t="s">
        <v>45</v>
      </c>
      <c r="E78" s="15" t="s">
        <v>24</v>
      </c>
      <c r="F78" s="50">
        <v>1</v>
      </c>
      <c r="G78" s="16"/>
      <c r="H78" s="17">
        <f t="shared" si="8"/>
        <v>0</v>
      </c>
      <c r="I78" s="18">
        <v>0.08</v>
      </c>
      <c r="J78" s="17">
        <f t="shared" si="7"/>
        <v>0</v>
      </c>
      <c r="K78" s="17">
        <f t="shared" si="9"/>
        <v>0</v>
      </c>
      <c r="L78" s="51"/>
      <c r="M78" s="52"/>
    </row>
    <row r="79" spans="1:13" s="53" customFormat="1" ht="39.75" customHeight="1">
      <c r="A79" s="65">
        <f t="shared" si="10"/>
        <v>36</v>
      </c>
      <c r="B79" s="48"/>
      <c r="C79" s="67" t="s">
        <v>126</v>
      </c>
      <c r="D79" s="11" t="s">
        <v>66</v>
      </c>
      <c r="E79" s="15" t="s">
        <v>24</v>
      </c>
      <c r="F79" s="50">
        <v>1</v>
      </c>
      <c r="G79" s="16"/>
      <c r="H79" s="17">
        <f t="shared" si="8"/>
        <v>0</v>
      </c>
      <c r="I79" s="18">
        <v>0.08</v>
      </c>
      <c r="J79" s="17">
        <f t="shared" si="7"/>
        <v>0</v>
      </c>
      <c r="K79" s="17">
        <f t="shared" si="9"/>
        <v>0</v>
      </c>
      <c r="L79" s="51"/>
      <c r="M79" s="52"/>
    </row>
    <row r="80" spans="1:13" s="53" customFormat="1" ht="39.75" customHeight="1">
      <c r="A80" s="65" t="e">
        <f>#REF!+1</f>
        <v>#REF!</v>
      </c>
      <c r="B80" s="48"/>
      <c r="C80" s="67" t="s">
        <v>127</v>
      </c>
      <c r="D80" s="15" t="s">
        <v>72</v>
      </c>
      <c r="E80" s="15" t="s">
        <v>24</v>
      </c>
      <c r="F80" s="50">
        <v>1</v>
      </c>
      <c r="G80" s="16"/>
      <c r="H80" s="17">
        <f t="shared" si="8"/>
        <v>0</v>
      </c>
      <c r="I80" s="18">
        <v>0.08</v>
      </c>
      <c r="J80" s="17">
        <f t="shared" si="7"/>
        <v>0</v>
      </c>
      <c r="K80" s="17">
        <f t="shared" si="9"/>
        <v>0</v>
      </c>
      <c r="L80" s="51"/>
      <c r="M80" s="52"/>
    </row>
    <row r="81" spans="1:13" ht="34.5" customHeight="1">
      <c r="A81" s="65" t="e">
        <f>A80+1</f>
        <v>#REF!</v>
      </c>
      <c r="B81" s="9"/>
      <c r="C81" s="67" t="s">
        <v>128</v>
      </c>
      <c r="D81" s="15" t="s">
        <v>72</v>
      </c>
      <c r="E81" s="15" t="s">
        <v>24</v>
      </c>
      <c r="F81" s="50">
        <v>1</v>
      </c>
      <c r="G81" s="16"/>
      <c r="H81" s="17">
        <f t="shared" si="8"/>
        <v>0</v>
      </c>
      <c r="I81" s="18">
        <v>0.08</v>
      </c>
      <c r="J81" s="17">
        <f t="shared" si="7"/>
        <v>0</v>
      </c>
      <c r="K81" s="17">
        <f t="shared" si="9"/>
        <v>0</v>
      </c>
      <c r="L81" s="51"/>
      <c r="M81" s="52"/>
    </row>
    <row r="82" spans="1:13" ht="34.5" customHeight="1">
      <c r="A82" s="65" t="e">
        <f>A81+1</f>
        <v>#REF!</v>
      </c>
      <c r="B82" s="9"/>
      <c r="C82" s="67" t="s">
        <v>129</v>
      </c>
      <c r="D82" s="11" t="s">
        <v>66</v>
      </c>
      <c r="E82" s="15" t="s">
        <v>24</v>
      </c>
      <c r="F82" s="50">
        <v>1</v>
      </c>
      <c r="G82" s="16"/>
      <c r="H82" s="17">
        <f t="shared" si="8"/>
        <v>0</v>
      </c>
      <c r="I82" s="18">
        <v>0.08</v>
      </c>
      <c r="J82" s="17">
        <f t="shared" si="7"/>
        <v>0</v>
      </c>
      <c r="K82" s="17">
        <f t="shared" si="9"/>
        <v>0</v>
      </c>
      <c r="L82" s="51"/>
      <c r="M82" s="52"/>
    </row>
    <row r="83" spans="1:13" ht="34.5" customHeight="1">
      <c r="A83" s="65" t="e">
        <f>A82+1</f>
        <v>#REF!</v>
      </c>
      <c r="B83" s="9"/>
      <c r="C83" s="67" t="s">
        <v>130</v>
      </c>
      <c r="D83" s="11" t="s">
        <v>45</v>
      </c>
      <c r="E83" s="15" t="s">
        <v>24</v>
      </c>
      <c r="F83" s="50">
        <v>1</v>
      </c>
      <c r="G83" s="16"/>
      <c r="H83" s="17">
        <f t="shared" si="8"/>
        <v>0</v>
      </c>
      <c r="I83" s="18">
        <v>0.08</v>
      </c>
      <c r="J83" s="17">
        <f t="shared" si="7"/>
        <v>0</v>
      </c>
      <c r="K83" s="17">
        <f t="shared" si="9"/>
        <v>0</v>
      </c>
      <c r="L83" s="51"/>
      <c r="M83" s="52"/>
    </row>
    <row r="84" spans="1:13" ht="34.5" customHeight="1">
      <c r="A84" s="65" t="e">
        <f aca="true" t="shared" si="11" ref="A84:A95">A83+1</f>
        <v>#REF!</v>
      </c>
      <c r="B84" s="9"/>
      <c r="C84" s="67" t="s">
        <v>131</v>
      </c>
      <c r="D84" s="11" t="s">
        <v>66</v>
      </c>
      <c r="E84" s="15" t="s">
        <v>24</v>
      </c>
      <c r="F84" s="50">
        <v>1</v>
      </c>
      <c r="G84" s="16"/>
      <c r="H84" s="17">
        <f t="shared" si="8"/>
        <v>0</v>
      </c>
      <c r="I84" s="18">
        <v>0.08</v>
      </c>
      <c r="J84" s="17">
        <f t="shared" si="7"/>
        <v>0</v>
      </c>
      <c r="K84" s="17">
        <f t="shared" si="9"/>
        <v>0</v>
      </c>
      <c r="L84" s="51"/>
      <c r="M84" s="52"/>
    </row>
    <row r="85" spans="1:13" ht="34.5" customHeight="1">
      <c r="A85" s="65" t="e">
        <f t="shared" si="11"/>
        <v>#REF!</v>
      </c>
      <c r="B85" s="9"/>
      <c r="C85" s="67" t="s">
        <v>132</v>
      </c>
      <c r="D85" s="11" t="s">
        <v>45</v>
      </c>
      <c r="E85" s="15" t="s">
        <v>24</v>
      </c>
      <c r="F85" s="50">
        <v>1</v>
      </c>
      <c r="G85" s="16"/>
      <c r="H85" s="17">
        <f t="shared" si="8"/>
        <v>0</v>
      </c>
      <c r="I85" s="18">
        <v>0.08</v>
      </c>
      <c r="J85" s="17">
        <f t="shared" si="7"/>
        <v>0</v>
      </c>
      <c r="K85" s="17">
        <f t="shared" si="9"/>
        <v>0</v>
      </c>
      <c r="L85" s="51"/>
      <c r="M85" s="52"/>
    </row>
    <row r="86" spans="1:13" ht="34.5" customHeight="1">
      <c r="A86" s="65" t="e">
        <f t="shared" si="11"/>
        <v>#REF!</v>
      </c>
      <c r="B86" s="9"/>
      <c r="C86" s="67" t="s">
        <v>133</v>
      </c>
      <c r="D86" s="11" t="s">
        <v>66</v>
      </c>
      <c r="E86" s="15" t="s">
        <v>24</v>
      </c>
      <c r="F86" s="50">
        <v>1</v>
      </c>
      <c r="G86" s="16"/>
      <c r="H86" s="17">
        <f t="shared" si="8"/>
        <v>0</v>
      </c>
      <c r="I86" s="18">
        <v>0.08</v>
      </c>
      <c r="J86" s="17">
        <f t="shared" si="7"/>
        <v>0</v>
      </c>
      <c r="K86" s="17">
        <f t="shared" si="9"/>
        <v>0</v>
      </c>
      <c r="L86" s="51"/>
      <c r="M86" s="52"/>
    </row>
    <row r="87" spans="1:13" ht="34.5" customHeight="1">
      <c r="A87" s="65" t="e">
        <f t="shared" si="11"/>
        <v>#REF!</v>
      </c>
      <c r="B87" s="9"/>
      <c r="C87" s="67" t="s">
        <v>134</v>
      </c>
      <c r="D87" s="15" t="s">
        <v>45</v>
      </c>
      <c r="E87" s="15" t="s">
        <v>24</v>
      </c>
      <c r="F87" s="50">
        <v>1</v>
      </c>
      <c r="G87" s="16"/>
      <c r="H87" s="17">
        <f t="shared" si="8"/>
        <v>0</v>
      </c>
      <c r="I87" s="18">
        <v>0.08</v>
      </c>
      <c r="J87" s="17">
        <f t="shared" si="7"/>
        <v>0</v>
      </c>
      <c r="K87" s="17">
        <f t="shared" si="9"/>
        <v>0</v>
      </c>
      <c r="L87" s="51"/>
      <c r="M87" s="52"/>
    </row>
    <row r="88" spans="1:13" ht="34.5" customHeight="1">
      <c r="A88" s="65" t="e">
        <f t="shared" si="11"/>
        <v>#REF!</v>
      </c>
      <c r="B88" s="9"/>
      <c r="C88" s="67" t="s">
        <v>135</v>
      </c>
      <c r="D88" s="11" t="s">
        <v>66</v>
      </c>
      <c r="E88" s="15" t="s">
        <v>24</v>
      </c>
      <c r="F88" s="50">
        <v>1</v>
      </c>
      <c r="G88" s="16"/>
      <c r="H88" s="17">
        <f t="shared" si="8"/>
        <v>0</v>
      </c>
      <c r="I88" s="18">
        <v>0.08</v>
      </c>
      <c r="J88" s="17">
        <f t="shared" si="7"/>
        <v>0</v>
      </c>
      <c r="K88" s="17">
        <f t="shared" si="9"/>
        <v>0</v>
      </c>
      <c r="L88" s="51"/>
      <c r="M88" s="52"/>
    </row>
    <row r="89" spans="1:13" ht="34.5" customHeight="1">
      <c r="A89" s="65" t="e">
        <f t="shared" si="11"/>
        <v>#REF!</v>
      </c>
      <c r="B89" s="9"/>
      <c r="C89" s="67" t="s">
        <v>136</v>
      </c>
      <c r="D89" s="11" t="s">
        <v>45</v>
      </c>
      <c r="E89" s="15" t="s">
        <v>24</v>
      </c>
      <c r="F89" s="50">
        <v>1</v>
      </c>
      <c r="G89" s="16"/>
      <c r="H89" s="17">
        <f t="shared" si="8"/>
        <v>0</v>
      </c>
      <c r="I89" s="18">
        <v>0.08</v>
      </c>
      <c r="J89" s="17">
        <f aca="true" t="shared" si="12" ref="J89:J107">(ROUND(G89*F89,2))</f>
        <v>0</v>
      </c>
      <c r="K89" s="17">
        <f t="shared" si="9"/>
        <v>0</v>
      </c>
      <c r="L89" s="51"/>
      <c r="M89" s="52"/>
    </row>
    <row r="90" spans="1:13" ht="34.5" customHeight="1">
      <c r="A90" s="65" t="e">
        <f t="shared" si="11"/>
        <v>#REF!</v>
      </c>
      <c r="B90" s="9"/>
      <c r="C90" s="67" t="s">
        <v>137</v>
      </c>
      <c r="D90" s="11" t="s">
        <v>66</v>
      </c>
      <c r="E90" s="15" t="s">
        <v>24</v>
      </c>
      <c r="F90" s="50">
        <v>1</v>
      </c>
      <c r="G90" s="16"/>
      <c r="H90" s="17">
        <f t="shared" si="8"/>
        <v>0</v>
      </c>
      <c r="I90" s="18">
        <v>0.08</v>
      </c>
      <c r="J90" s="17">
        <f t="shared" si="12"/>
        <v>0</v>
      </c>
      <c r="K90" s="17">
        <f t="shared" si="9"/>
        <v>0</v>
      </c>
      <c r="L90" s="51"/>
      <c r="M90" s="52"/>
    </row>
    <row r="91" spans="1:13" ht="34.5" customHeight="1">
      <c r="A91" s="65"/>
      <c r="B91" s="9"/>
      <c r="C91" s="67" t="s">
        <v>138</v>
      </c>
      <c r="D91" s="15" t="s">
        <v>45</v>
      </c>
      <c r="E91" s="15" t="s">
        <v>24</v>
      </c>
      <c r="F91" s="50">
        <v>1</v>
      </c>
      <c r="G91" s="16"/>
      <c r="H91" s="17">
        <f t="shared" si="8"/>
        <v>0</v>
      </c>
      <c r="I91" s="18">
        <v>0.08</v>
      </c>
      <c r="J91" s="17">
        <f t="shared" si="12"/>
        <v>0</v>
      </c>
      <c r="K91" s="17">
        <f t="shared" si="9"/>
        <v>0</v>
      </c>
      <c r="L91" s="51"/>
      <c r="M91" s="52"/>
    </row>
    <row r="92" spans="1:13" ht="34.5" customHeight="1">
      <c r="A92" s="65" t="e">
        <f>#REF!+1</f>
        <v>#REF!</v>
      </c>
      <c r="B92" s="9"/>
      <c r="C92" s="67" t="s">
        <v>139</v>
      </c>
      <c r="D92" s="11" t="s">
        <v>66</v>
      </c>
      <c r="E92" s="15" t="s">
        <v>24</v>
      </c>
      <c r="F92" s="50">
        <v>1</v>
      </c>
      <c r="G92" s="16"/>
      <c r="H92" s="17">
        <f t="shared" si="8"/>
        <v>0</v>
      </c>
      <c r="I92" s="18">
        <v>0.08</v>
      </c>
      <c r="J92" s="17">
        <f t="shared" si="12"/>
        <v>0</v>
      </c>
      <c r="K92" s="17">
        <f t="shared" si="9"/>
        <v>0</v>
      </c>
      <c r="L92" s="51"/>
      <c r="M92" s="52"/>
    </row>
    <row r="93" spans="1:13" ht="34.5" customHeight="1">
      <c r="A93" s="65" t="e">
        <f t="shared" si="11"/>
        <v>#REF!</v>
      </c>
      <c r="B93" s="9"/>
      <c r="C93" s="67" t="s">
        <v>140</v>
      </c>
      <c r="D93" s="11" t="s">
        <v>45</v>
      </c>
      <c r="E93" s="15" t="s">
        <v>24</v>
      </c>
      <c r="F93" s="50">
        <v>1</v>
      </c>
      <c r="G93" s="16"/>
      <c r="H93" s="17">
        <f t="shared" si="8"/>
        <v>0</v>
      </c>
      <c r="I93" s="18">
        <v>0.08</v>
      </c>
      <c r="J93" s="17">
        <f t="shared" si="12"/>
        <v>0</v>
      </c>
      <c r="K93" s="17">
        <f t="shared" si="9"/>
        <v>0</v>
      </c>
      <c r="L93" s="51"/>
      <c r="M93" s="52"/>
    </row>
    <row r="94" spans="1:13" s="20" customFormat="1" ht="34.5" customHeight="1">
      <c r="A94" s="65" t="e">
        <f t="shared" si="11"/>
        <v>#REF!</v>
      </c>
      <c r="B94" s="19"/>
      <c r="C94" s="67" t="s">
        <v>141</v>
      </c>
      <c r="D94" s="11" t="s">
        <v>142</v>
      </c>
      <c r="E94" s="15" t="s">
        <v>24</v>
      </c>
      <c r="F94" s="50">
        <v>1</v>
      </c>
      <c r="G94" s="16"/>
      <c r="H94" s="17">
        <f t="shared" si="8"/>
        <v>0</v>
      </c>
      <c r="I94" s="18">
        <v>0.08</v>
      </c>
      <c r="J94" s="17">
        <f t="shared" si="12"/>
        <v>0</v>
      </c>
      <c r="K94" s="17">
        <f t="shared" si="9"/>
        <v>0</v>
      </c>
      <c r="L94" s="51"/>
      <c r="M94" s="52"/>
    </row>
    <row r="95" spans="1:13" s="20" customFormat="1" ht="34.5" customHeight="1">
      <c r="A95" s="65" t="e">
        <f t="shared" si="11"/>
        <v>#REF!</v>
      </c>
      <c r="B95" s="19"/>
      <c r="C95" s="67" t="s">
        <v>143</v>
      </c>
      <c r="D95" s="11" t="s">
        <v>142</v>
      </c>
      <c r="E95" s="15" t="s">
        <v>24</v>
      </c>
      <c r="F95" s="50">
        <v>1</v>
      </c>
      <c r="G95" s="16"/>
      <c r="H95" s="17">
        <f t="shared" si="8"/>
        <v>0</v>
      </c>
      <c r="I95" s="18">
        <v>0.08</v>
      </c>
      <c r="J95" s="17">
        <f t="shared" si="12"/>
        <v>0</v>
      </c>
      <c r="K95" s="17">
        <f t="shared" si="9"/>
        <v>0</v>
      </c>
      <c r="L95" s="51"/>
      <c r="M95" s="52"/>
    </row>
    <row r="96" spans="1:13" s="20" customFormat="1" ht="34.5" customHeight="1">
      <c r="A96" s="65" t="e">
        <f>A95+1</f>
        <v>#REF!</v>
      </c>
      <c r="B96" s="19"/>
      <c r="C96" s="67" t="s">
        <v>144</v>
      </c>
      <c r="D96" s="11" t="s">
        <v>142</v>
      </c>
      <c r="E96" s="15" t="s">
        <v>24</v>
      </c>
      <c r="F96" s="50">
        <v>1</v>
      </c>
      <c r="G96" s="16"/>
      <c r="H96" s="17">
        <f t="shared" si="8"/>
        <v>0</v>
      </c>
      <c r="I96" s="18">
        <v>0.08</v>
      </c>
      <c r="J96" s="17">
        <f t="shared" si="12"/>
        <v>0</v>
      </c>
      <c r="K96" s="17">
        <f t="shared" si="9"/>
        <v>0</v>
      </c>
      <c r="L96" s="51"/>
      <c r="M96" s="52"/>
    </row>
    <row r="97" spans="1:13" s="20" customFormat="1" ht="34.5" customHeight="1">
      <c r="A97" s="65">
        <v>56</v>
      </c>
      <c r="B97" s="19"/>
      <c r="C97" s="67" t="s">
        <v>145</v>
      </c>
      <c r="D97" s="11" t="s">
        <v>142</v>
      </c>
      <c r="E97" s="15" t="s">
        <v>24</v>
      </c>
      <c r="F97" s="50">
        <v>1</v>
      </c>
      <c r="G97" s="16"/>
      <c r="H97" s="17">
        <f t="shared" si="8"/>
        <v>0</v>
      </c>
      <c r="I97" s="18">
        <v>0.08</v>
      </c>
      <c r="J97" s="17">
        <f t="shared" si="12"/>
        <v>0</v>
      </c>
      <c r="K97" s="17">
        <f t="shared" si="9"/>
        <v>0</v>
      </c>
      <c r="L97" s="51"/>
      <c r="M97" s="52"/>
    </row>
    <row r="98" spans="1:13" s="20" customFormat="1" ht="34.5" customHeight="1">
      <c r="A98" s="65"/>
      <c r="B98" s="19"/>
      <c r="C98" s="68" t="s">
        <v>146</v>
      </c>
      <c r="D98" s="11" t="s">
        <v>142</v>
      </c>
      <c r="E98" s="15" t="s">
        <v>24</v>
      </c>
      <c r="F98" s="50">
        <v>1</v>
      </c>
      <c r="G98" s="16"/>
      <c r="H98" s="17">
        <f aca="true" t="shared" si="13" ref="H98:H107">ROUND(G98*(1+I98),2)</f>
        <v>0</v>
      </c>
      <c r="I98" s="18">
        <v>0.08</v>
      </c>
      <c r="J98" s="17">
        <f t="shared" si="12"/>
        <v>0</v>
      </c>
      <c r="K98" s="17">
        <f aca="true" t="shared" si="14" ref="K98:K104">ROUND(J98*(1+I98),2)</f>
        <v>0</v>
      </c>
      <c r="L98" s="51"/>
      <c r="M98" s="52"/>
    </row>
    <row r="99" spans="1:13" s="20" customFormat="1" ht="34.5" customHeight="1">
      <c r="A99" s="65"/>
      <c r="B99" s="19"/>
      <c r="C99" s="68" t="s">
        <v>147</v>
      </c>
      <c r="D99" s="11" t="s">
        <v>142</v>
      </c>
      <c r="E99" s="15" t="s">
        <v>24</v>
      </c>
      <c r="F99" s="50">
        <v>1</v>
      </c>
      <c r="G99" s="16"/>
      <c r="H99" s="17">
        <f t="shared" si="13"/>
        <v>0</v>
      </c>
      <c r="I99" s="18">
        <v>0.08</v>
      </c>
      <c r="J99" s="17">
        <f t="shared" si="12"/>
        <v>0</v>
      </c>
      <c r="K99" s="17">
        <f t="shared" si="14"/>
        <v>0</v>
      </c>
      <c r="L99" s="51"/>
      <c r="M99" s="52"/>
    </row>
    <row r="100" spans="1:13" s="20" customFormat="1" ht="34.5" customHeight="1">
      <c r="A100" s="65"/>
      <c r="B100" s="19"/>
      <c r="C100" s="68" t="s">
        <v>148</v>
      </c>
      <c r="D100" s="11" t="s">
        <v>142</v>
      </c>
      <c r="E100" s="15" t="s">
        <v>24</v>
      </c>
      <c r="F100" s="50">
        <v>1</v>
      </c>
      <c r="G100" s="16"/>
      <c r="H100" s="17">
        <f t="shared" si="13"/>
        <v>0</v>
      </c>
      <c r="I100" s="18">
        <v>0.08</v>
      </c>
      <c r="J100" s="17">
        <f t="shared" si="12"/>
        <v>0</v>
      </c>
      <c r="K100" s="17">
        <f t="shared" si="14"/>
        <v>0</v>
      </c>
      <c r="L100" s="51"/>
      <c r="M100" s="52"/>
    </row>
    <row r="101" spans="1:13" s="20" customFormat="1" ht="34.5" customHeight="1">
      <c r="A101" s="65"/>
      <c r="B101" s="19"/>
      <c r="C101" s="68" t="s">
        <v>149</v>
      </c>
      <c r="D101" s="11" t="s">
        <v>142</v>
      </c>
      <c r="E101" s="15" t="s">
        <v>24</v>
      </c>
      <c r="F101" s="50">
        <v>1</v>
      </c>
      <c r="G101" s="16"/>
      <c r="H101" s="17">
        <f t="shared" si="13"/>
        <v>0</v>
      </c>
      <c r="I101" s="18">
        <v>0.08</v>
      </c>
      <c r="J101" s="17">
        <f t="shared" si="12"/>
        <v>0</v>
      </c>
      <c r="K101" s="17">
        <f t="shared" si="14"/>
        <v>0</v>
      </c>
      <c r="L101" s="51"/>
      <c r="M101" s="52"/>
    </row>
    <row r="102" spans="1:13" s="20" customFormat="1" ht="34.5" customHeight="1">
      <c r="A102" s="65"/>
      <c r="B102" s="19"/>
      <c r="C102" s="68" t="s">
        <v>150</v>
      </c>
      <c r="D102" s="11" t="s">
        <v>142</v>
      </c>
      <c r="E102" s="15" t="s">
        <v>24</v>
      </c>
      <c r="F102" s="50">
        <v>1</v>
      </c>
      <c r="G102" s="16"/>
      <c r="H102" s="17">
        <f t="shared" si="13"/>
        <v>0</v>
      </c>
      <c r="I102" s="18">
        <v>0.08</v>
      </c>
      <c r="J102" s="17">
        <f t="shared" si="12"/>
        <v>0</v>
      </c>
      <c r="K102" s="17">
        <f t="shared" si="14"/>
        <v>0</v>
      </c>
      <c r="L102" s="51"/>
      <c r="M102" s="52"/>
    </row>
    <row r="103" spans="1:13" s="20" customFormat="1" ht="34.5" customHeight="1">
      <c r="A103" s="65"/>
      <c r="B103" s="19"/>
      <c r="C103" s="68" t="s">
        <v>151</v>
      </c>
      <c r="D103" s="11" t="s">
        <v>142</v>
      </c>
      <c r="E103" s="15" t="s">
        <v>24</v>
      </c>
      <c r="F103" s="50">
        <v>1</v>
      </c>
      <c r="G103" s="16"/>
      <c r="H103" s="17">
        <f t="shared" si="13"/>
        <v>0</v>
      </c>
      <c r="I103" s="18">
        <v>0.08</v>
      </c>
      <c r="J103" s="17">
        <f t="shared" si="12"/>
        <v>0</v>
      </c>
      <c r="K103" s="17">
        <f t="shared" si="14"/>
        <v>0</v>
      </c>
      <c r="L103" s="51"/>
      <c r="M103" s="52"/>
    </row>
    <row r="104" spans="1:13" s="20" customFormat="1" ht="34.5" customHeight="1">
      <c r="A104" s="65"/>
      <c r="B104" s="19"/>
      <c r="C104" s="68" t="s">
        <v>152</v>
      </c>
      <c r="D104" s="11" t="s">
        <v>142</v>
      </c>
      <c r="E104" s="15" t="s">
        <v>24</v>
      </c>
      <c r="F104" s="50">
        <v>1</v>
      </c>
      <c r="G104" s="16"/>
      <c r="H104" s="17">
        <f t="shared" si="13"/>
        <v>0</v>
      </c>
      <c r="I104" s="18">
        <v>0.08</v>
      </c>
      <c r="J104" s="17">
        <f t="shared" si="12"/>
        <v>0</v>
      </c>
      <c r="K104" s="17">
        <f t="shared" si="14"/>
        <v>0</v>
      </c>
      <c r="L104" s="51"/>
      <c r="M104" s="52"/>
    </row>
    <row r="105" spans="1:12" ht="202.5">
      <c r="A105" s="69"/>
      <c r="B105" s="9" t="s">
        <v>153</v>
      </c>
      <c r="C105" s="70" t="s">
        <v>154</v>
      </c>
      <c r="D105" s="11"/>
      <c r="E105" s="15" t="s">
        <v>24</v>
      </c>
      <c r="F105" s="50">
        <v>1</v>
      </c>
      <c r="G105" s="35"/>
      <c r="H105" s="17">
        <f t="shared" si="13"/>
        <v>0</v>
      </c>
      <c r="I105" s="18">
        <v>0.08</v>
      </c>
      <c r="J105" s="17">
        <f t="shared" si="12"/>
        <v>0</v>
      </c>
      <c r="K105" s="17">
        <f>ROUND(J105*(1+I105),2)</f>
        <v>0</v>
      </c>
      <c r="L105" s="9"/>
    </row>
    <row r="106" spans="2:12" ht="12.75" customHeight="1">
      <c r="B106" s="181" t="s">
        <v>155</v>
      </c>
      <c r="C106" s="71" t="s">
        <v>156</v>
      </c>
      <c r="D106" s="72"/>
      <c r="E106" s="15" t="s">
        <v>24</v>
      </c>
      <c r="F106" s="50">
        <v>1</v>
      </c>
      <c r="G106" s="35"/>
      <c r="H106" s="17">
        <f t="shared" si="13"/>
        <v>0</v>
      </c>
      <c r="I106" s="18">
        <v>0.08</v>
      </c>
      <c r="J106" s="17">
        <f t="shared" si="12"/>
        <v>0</v>
      </c>
      <c r="K106" s="17">
        <f>ROUND(J106*(1+I106),2)</f>
        <v>0</v>
      </c>
      <c r="L106" s="73"/>
    </row>
    <row r="107" spans="2:12" ht="45">
      <c r="B107" s="181"/>
      <c r="C107" s="74" t="s">
        <v>157</v>
      </c>
      <c r="D107" s="75"/>
      <c r="E107" s="76" t="s">
        <v>24</v>
      </c>
      <c r="F107" s="77">
        <v>1</v>
      </c>
      <c r="G107" s="78"/>
      <c r="H107" s="79">
        <f t="shared" si="13"/>
        <v>0</v>
      </c>
      <c r="I107" s="80">
        <v>0.08</v>
      </c>
      <c r="J107" s="79">
        <f t="shared" si="12"/>
        <v>0</v>
      </c>
      <c r="K107" s="79">
        <f>ROUND(J107*(1+I107),2)</f>
        <v>0</v>
      </c>
      <c r="L107" s="81"/>
    </row>
    <row r="108" spans="2:12" ht="12.75" customHeight="1">
      <c r="B108" s="182" t="s">
        <v>158</v>
      </c>
      <c r="C108" s="82" t="s">
        <v>159</v>
      </c>
      <c r="D108" s="83"/>
      <c r="E108" s="84"/>
      <c r="F108" s="85"/>
      <c r="G108" s="85"/>
      <c r="H108" s="86"/>
      <c r="I108" s="87"/>
      <c r="J108" s="86"/>
      <c r="K108" s="86"/>
      <c r="L108" s="88"/>
    </row>
    <row r="109" spans="2:12" ht="12">
      <c r="B109" s="182"/>
      <c r="C109" s="89" t="s">
        <v>160</v>
      </c>
      <c r="D109" s="11"/>
      <c r="E109" s="15" t="s">
        <v>24</v>
      </c>
      <c r="F109" s="90">
        <v>4</v>
      </c>
      <c r="G109" s="91"/>
      <c r="H109" s="17">
        <f aca="true" t="shared" si="15" ref="H109:H116">ROUND(G109*(1+I109),2)</f>
        <v>0</v>
      </c>
      <c r="I109" s="18">
        <v>0.08</v>
      </c>
      <c r="J109" s="17">
        <f aca="true" t="shared" si="16" ref="J109:J116">(ROUND(G109*F109,2))</f>
        <v>0</v>
      </c>
      <c r="K109" s="17">
        <f aca="true" t="shared" si="17" ref="K109:K116">ROUND(J109*(1+I109),2)</f>
        <v>0</v>
      </c>
      <c r="L109" s="92"/>
    </row>
    <row r="110" spans="2:12" ht="12">
      <c r="B110" s="182"/>
      <c r="C110" s="89" t="s">
        <v>161</v>
      </c>
      <c r="D110" s="11"/>
      <c r="E110" s="15" t="s">
        <v>24</v>
      </c>
      <c r="F110" s="90">
        <v>2</v>
      </c>
      <c r="G110" s="91"/>
      <c r="H110" s="17">
        <f t="shared" si="15"/>
        <v>0</v>
      </c>
      <c r="I110" s="18">
        <v>0.08</v>
      </c>
      <c r="J110" s="17">
        <f t="shared" si="16"/>
        <v>0</v>
      </c>
      <c r="K110" s="17">
        <f t="shared" si="17"/>
        <v>0</v>
      </c>
      <c r="L110" s="92"/>
    </row>
    <row r="111" spans="2:12" ht="12">
      <c r="B111" s="182"/>
      <c r="C111" s="89" t="s">
        <v>162</v>
      </c>
      <c r="D111" s="11"/>
      <c r="E111" s="15" t="s">
        <v>24</v>
      </c>
      <c r="F111" s="90">
        <v>5</v>
      </c>
      <c r="G111" s="91"/>
      <c r="H111" s="17">
        <f t="shared" si="15"/>
        <v>0</v>
      </c>
      <c r="I111" s="18">
        <v>0.08</v>
      </c>
      <c r="J111" s="17">
        <f t="shared" si="16"/>
        <v>0</v>
      </c>
      <c r="K111" s="17">
        <f t="shared" si="17"/>
        <v>0</v>
      </c>
      <c r="L111" s="92"/>
    </row>
    <row r="112" spans="2:12" ht="12">
      <c r="B112" s="182"/>
      <c r="C112" s="89" t="s">
        <v>163</v>
      </c>
      <c r="D112" s="11"/>
      <c r="E112" s="15" t="s">
        <v>24</v>
      </c>
      <c r="F112" s="90">
        <v>15</v>
      </c>
      <c r="G112" s="91"/>
      <c r="H112" s="17">
        <f t="shared" si="15"/>
        <v>0</v>
      </c>
      <c r="I112" s="18">
        <v>0.08</v>
      </c>
      <c r="J112" s="17">
        <f t="shared" si="16"/>
        <v>0</v>
      </c>
      <c r="K112" s="17">
        <f t="shared" si="17"/>
        <v>0</v>
      </c>
      <c r="L112" s="92"/>
    </row>
    <row r="113" spans="2:12" ht="12">
      <c r="B113" s="182"/>
      <c r="C113" s="89" t="s">
        <v>164</v>
      </c>
      <c r="D113" s="11"/>
      <c r="E113" s="15" t="s">
        <v>24</v>
      </c>
      <c r="F113" s="90">
        <v>20</v>
      </c>
      <c r="G113" s="91"/>
      <c r="H113" s="17">
        <f t="shared" si="15"/>
        <v>0</v>
      </c>
      <c r="I113" s="18">
        <v>0.08</v>
      </c>
      <c r="J113" s="17">
        <f t="shared" si="16"/>
        <v>0</v>
      </c>
      <c r="K113" s="17">
        <f t="shared" si="17"/>
        <v>0</v>
      </c>
      <c r="L113" s="92"/>
    </row>
    <row r="114" spans="2:12" ht="12">
      <c r="B114" s="182"/>
      <c r="C114" s="89" t="s">
        <v>165</v>
      </c>
      <c r="D114" s="11"/>
      <c r="E114" s="15" t="s">
        <v>24</v>
      </c>
      <c r="F114" s="90">
        <v>1</v>
      </c>
      <c r="G114" s="91"/>
      <c r="H114" s="17">
        <f t="shared" si="15"/>
        <v>0</v>
      </c>
      <c r="I114" s="18">
        <v>0.08</v>
      </c>
      <c r="J114" s="17">
        <f t="shared" si="16"/>
        <v>0</v>
      </c>
      <c r="K114" s="17">
        <f t="shared" si="17"/>
        <v>0</v>
      </c>
      <c r="L114" s="93"/>
    </row>
    <row r="115" spans="2:12" ht="12">
      <c r="B115" s="182"/>
      <c r="C115" s="89" t="s">
        <v>166</v>
      </c>
      <c r="D115" s="11"/>
      <c r="E115" s="15" t="s">
        <v>24</v>
      </c>
      <c r="F115" s="90">
        <v>1</v>
      </c>
      <c r="G115" s="91"/>
      <c r="H115" s="17">
        <f t="shared" si="15"/>
        <v>0</v>
      </c>
      <c r="I115" s="18">
        <v>0.08</v>
      </c>
      <c r="J115" s="17">
        <f t="shared" si="16"/>
        <v>0</v>
      </c>
      <c r="K115" s="17">
        <f t="shared" si="17"/>
        <v>0</v>
      </c>
      <c r="L115" s="93"/>
    </row>
    <row r="116" spans="2:12" ht="13.5" customHeight="1">
      <c r="B116" s="182"/>
      <c r="C116" s="94" t="s">
        <v>167</v>
      </c>
      <c r="D116" s="95"/>
      <c r="E116" s="96" t="s">
        <v>24</v>
      </c>
      <c r="F116" s="97">
        <v>1</v>
      </c>
      <c r="G116" s="98"/>
      <c r="H116" s="99">
        <f t="shared" si="15"/>
        <v>0</v>
      </c>
      <c r="I116" s="100">
        <v>0.08</v>
      </c>
      <c r="J116" s="99">
        <f t="shared" si="16"/>
        <v>0</v>
      </c>
      <c r="K116" s="99">
        <f t="shared" si="17"/>
        <v>0</v>
      </c>
      <c r="L116" s="101"/>
    </row>
    <row r="117" spans="2:12" ht="90">
      <c r="B117" s="182"/>
      <c r="C117" s="102" t="s">
        <v>168</v>
      </c>
      <c r="D117" s="103"/>
      <c r="E117" s="104"/>
      <c r="F117" s="105"/>
      <c r="G117" s="106"/>
      <c r="H117" s="107"/>
      <c r="I117" s="108"/>
      <c r="J117" s="107"/>
      <c r="K117" s="107"/>
      <c r="L117" s="109"/>
    </row>
    <row r="118" spans="2:12" ht="12">
      <c r="B118" s="182"/>
      <c r="C118" s="89" t="s">
        <v>160</v>
      </c>
      <c r="D118" s="11"/>
      <c r="E118" s="15" t="s">
        <v>24</v>
      </c>
      <c r="F118" s="110">
        <v>3</v>
      </c>
      <c r="G118" s="91"/>
      <c r="H118" s="17">
        <f aca="true" t="shared" si="18" ref="H118:H123">ROUND(G118*(1+I118),2)</f>
        <v>0</v>
      </c>
      <c r="I118" s="18">
        <v>0.08</v>
      </c>
      <c r="J118" s="17">
        <f aca="true" t="shared" si="19" ref="J118:J123">(ROUND(G118*F118,2))</f>
        <v>0</v>
      </c>
      <c r="K118" s="17">
        <f aca="true" t="shared" si="20" ref="K118:K123">ROUND(J118*(1+I118),2)</f>
        <v>0</v>
      </c>
      <c r="L118" s="92"/>
    </row>
    <row r="119" spans="1:12" ht="12">
      <c r="A119" s="2"/>
      <c r="B119" s="182"/>
      <c r="C119" s="89" t="s">
        <v>161</v>
      </c>
      <c r="D119" s="11"/>
      <c r="E119" s="15" t="s">
        <v>24</v>
      </c>
      <c r="F119" s="110">
        <v>2</v>
      </c>
      <c r="G119" s="91"/>
      <c r="H119" s="17">
        <f t="shared" si="18"/>
        <v>0</v>
      </c>
      <c r="I119" s="18">
        <v>0.08</v>
      </c>
      <c r="J119" s="17">
        <f t="shared" si="19"/>
        <v>0</v>
      </c>
      <c r="K119" s="17">
        <f t="shared" si="20"/>
        <v>0</v>
      </c>
      <c r="L119" s="92"/>
    </row>
    <row r="120" spans="2:12" ht="12">
      <c r="B120" s="182"/>
      <c r="C120" s="89" t="s">
        <v>162</v>
      </c>
      <c r="D120" s="11"/>
      <c r="E120" s="15" t="s">
        <v>24</v>
      </c>
      <c r="F120" s="110">
        <v>5</v>
      </c>
      <c r="G120" s="91"/>
      <c r="H120" s="17">
        <f t="shared" si="18"/>
        <v>0</v>
      </c>
      <c r="I120" s="18">
        <v>0.08</v>
      </c>
      <c r="J120" s="17">
        <f t="shared" si="19"/>
        <v>0</v>
      </c>
      <c r="K120" s="17">
        <f t="shared" si="20"/>
        <v>0</v>
      </c>
      <c r="L120" s="92"/>
    </row>
    <row r="121" spans="2:12" ht="12">
      <c r="B121" s="182"/>
      <c r="C121" s="89" t="s">
        <v>169</v>
      </c>
      <c r="D121" s="11"/>
      <c r="E121" s="15" t="s">
        <v>24</v>
      </c>
      <c r="F121" s="110">
        <v>2</v>
      </c>
      <c r="G121" s="91"/>
      <c r="H121" s="17">
        <f t="shared" si="18"/>
        <v>0</v>
      </c>
      <c r="I121" s="18">
        <v>0.08</v>
      </c>
      <c r="J121" s="17">
        <f t="shared" si="19"/>
        <v>0</v>
      </c>
      <c r="K121" s="17">
        <f t="shared" si="20"/>
        <v>0</v>
      </c>
      <c r="L121" s="92"/>
    </row>
    <row r="122" spans="2:12" ht="12">
      <c r="B122" s="182"/>
      <c r="C122" s="89" t="s">
        <v>163</v>
      </c>
      <c r="D122" s="11"/>
      <c r="E122" s="15" t="s">
        <v>24</v>
      </c>
      <c r="F122" s="110">
        <v>20</v>
      </c>
      <c r="G122" s="91"/>
      <c r="H122" s="17">
        <f t="shared" si="18"/>
        <v>0</v>
      </c>
      <c r="I122" s="18">
        <v>0.08</v>
      </c>
      <c r="J122" s="17">
        <f t="shared" si="19"/>
        <v>0</v>
      </c>
      <c r="K122" s="17">
        <f t="shared" si="20"/>
        <v>0</v>
      </c>
      <c r="L122" s="92"/>
    </row>
    <row r="123" spans="2:12" ht="12">
      <c r="B123" s="182"/>
      <c r="C123" s="111" t="s">
        <v>164</v>
      </c>
      <c r="D123" s="75"/>
      <c r="E123" s="76" t="s">
        <v>24</v>
      </c>
      <c r="F123" s="112">
        <v>19</v>
      </c>
      <c r="G123" s="113"/>
      <c r="H123" s="79">
        <f t="shared" si="18"/>
        <v>0</v>
      </c>
      <c r="I123" s="80">
        <v>0.08</v>
      </c>
      <c r="J123" s="79">
        <f t="shared" si="19"/>
        <v>0</v>
      </c>
      <c r="K123" s="79">
        <f t="shared" si="20"/>
        <v>0</v>
      </c>
      <c r="L123" s="114"/>
    </row>
    <row r="124" spans="2:12" ht="78.75">
      <c r="B124" s="182"/>
      <c r="C124" s="82" t="s">
        <v>170</v>
      </c>
      <c r="D124" s="83"/>
      <c r="E124" s="84"/>
      <c r="F124" s="115"/>
      <c r="G124" s="85"/>
      <c r="H124" s="86"/>
      <c r="I124" s="87"/>
      <c r="J124" s="86"/>
      <c r="K124" s="86"/>
      <c r="L124" s="88"/>
    </row>
    <row r="125" spans="2:12" ht="11.25">
      <c r="B125" s="182"/>
      <c r="C125" s="89" t="s">
        <v>160</v>
      </c>
      <c r="D125" s="11"/>
      <c r="E125" s="15" t="s">
        <v>24</v>
      </c>
      <c r="F125" s="116">
        <v>1</v>
      </c>
      <c r="G125" s="91"/>
      <c r="H125" s="17">
        <f aca="true" t="shared" si="21" ref="H125:H135">ROUND(G125*(1+I125),2)</f>
        <v>0</v>
      </c>
      <c r="I125" s="18">
        <v>0.08</v>
      </c>
      <c r="J125" s="17">
        <f aca="true" t="shared" si="22" ref="J125:J135">(ROUND(G125*F125,2))</f>
        <v>0</v>
      </c>
      <c r="K125" s="17">
        <f aca="true" t="shared" si="23" ref="K125:K135">ROUND(J125*(1+I125),2)</f>
        <v>0</v>
      </c>
      <c r="L125" s="92"/>
    </row>
    <row r="126" spans="2:12" ht="11.25">
      <c r="B126" s="182"/>
      <c r="C126" s="89" t="s">
        <v>161</v>
      </c>
      <c r="D126" s="11"/>
      <c r="E126" s="15" t="s">
        <v>24</v>
      </c>
      <c r="F126" s="116">
        <v>1</v>
      </c>
      <c r="G126" s="91"/>
      <c r="H126" s="17">
        <f t="shared" si="21"/>
        <v>0</v>
      </c>
      <c r="I126" s="18">
        <v>0.08</v>
      </c>
      <c r="J126" s="17">
        <f t="shared" si="22"/>
        <v>0</v>
      </c>
      <c r="K126" s="17">
        <f t="shared" si="23"/>
        <v>0</v>
      </c>
      <c r="L126" s="92"/>
    </row>
    <row r="127" spans="2:12" ht="11.25">
      <c r="B127" s="182"/>
      <c r="C127" s="89" t="s">
        <v>162</v>
      </c>
      <c r="D127" s="11"/>
      <c r="E127" s="15" t="s">
        <v>24</v>
      </c>
      <c r="F127" s="116">
        <v>1</v>
      </c>
      <c r="G127" s="91"/>
      <c r="H127" s="17">
        <f t="shared" si="21"/>
        <v>0</v>
      </c>
      <c r="I127" s="18">
        <v>0.08</v>
      </c>
      <c r="J127" s="17">
        <f t="shared" si="22"/>
        <v>0</v>
      </c>
      <c r="K127" s="17">
        <f t="shared" si="23"/>
        <v>0</v>
      </c>
      <c r="L127" s="92"/>
    </row>
    <row r="128" spans="2:12" ht="11.25">
      <c r="B128" s="182"/>
      <c r="C128" s="89" t="s">
        <v>163</v>
      </c>
      <c r="D128" s="11"/>
      <c r="E128" s="15" t="s">
        <v>24</v>
      </c>
      <c r="F128" s="116">
        <v>1</v>
      </c>
      <c r="G128" s="91"/>
      <c r="H128" s="17">
        <f t="shared" si="21"/>
        <v>0</v>
      </c>
      <c r="I128" s="18">
        <v>0.08</v>
      </c>
      <c r="J128" s="17">
        <f t="shared" si="22"/>
        <v>0</v>
      </c>
      <c r="K128" s="17">
        <f t="shared" si="23"/>
        <v>0</v>
      </c>
      <c r="L128" s="92"/>
    </row>
    <row r="129" spans="2:12" ht="11.25">
      <c r="B129" s="182"/>
      <c r="C129" s="89" t="s">
        <v>164</v>
      </c>
      <c r="D129" s="11"/>
      <c r="E129" s="15" t="s">
        <v>24</v>
      </c>
      <c r="F129" s="116">
        <v>1</v>
      </c>
      <c r="G129" s="91"/>
      <c r="H129" s="17">
        <f t="shared" si="21"/>
        <v>0</v>
      </c>
      <c r="I129" s="18">
        <v>0.08</v>
      </c>
      <c r="J129" s="17">
        <f t="shared" si="22"/>
        <v>0</v>
      </c>
      <c r="K129" s="17">
        <f t="shared" si="23"/>
        <v>0</v>
      </c>
      <c r="L129" s="92"/>
    </row>
    <row r="130" spans="2:12" ht="11.25">
      <c r="B130" s="182"/>
      <c r="C130" s="89" t="s">
        <v>165</v>
      </c>
      <c r="D130" s="11"/>
      <c r="E130" s="15" t="s">
        <v>24</v>
      </c>
      <c r="F130" s="116">
        <v>1</v>
      </c>
      <c r="G130" s="91"/>
      <c r="H130" s="17">
        <f t="shared" si="21"/>
        <v>0</v>
      </c>
      <c r="I130" s="18">
        <v>0.08</v>
      </c>
      <c r="J130" s="17">
        <f t="shared" si="22"/>
        <v>0</v>
      </c>
      <c r="K130" s="17">
        <f t="shared" si="23"/>
        <v>0</v>
      </c>
      <c r="L130" s="93"/>
    </row>
    <row r="131" spans="2:12" ht="11.25">
      <c r="B131" s="182"/>
      <c r="C131" s="89" t="s">
        <v>171</v>
      </c>
      <c r="D131" s="11"/>
      <c r="E131" s="15" t="s">
        <v>24</v>
      </c>
      <c r="F131" s="116">
        <v>1</v>
      </c>
      <c r="G131" s="91"/>
      <c r="H131" s="17">
        <f t="shared" si="21"/>
        <v>0</v>
      </c>
      <c r="I131" s="18">
        <v>0.08</v>
      </c>
      <c r="J131" s="17">
        <f t="shared" si="22"/>
        <v>0</v>
      </c>
      <c r="K131" s="17">
        <f t="shared" si="23"/>
        <v>0</v>
      </c>
      <c r="L131" s="93"/>
    </row>
    <row r="132" spans="2:12" ht="11.25">
      <c r="B132" s="182"/>
      <c r="C132" s="89" t="s">
        <v>172</v>
      </c>
      <c r="D132" s="11"/>
      <c r="E132" s="15" t="s">
        <v>24</v>
      </c>
      <c r="F132" s="116">
        <v>1</v>
      </c>
      <c r="G132" s="91"/>
      <c r="H132" s="17">
        <f t="shared" si="21"/>
        <v>0</v>
      </c>
      <c r="I132" s="18">
        <v>0.08</v>
      </c>
      <c r="J132" s="17">
        <f t="shared" si="22"/>
        <v>0</v>
      </c>
      <c r="K132" s="17">
        <f t="shared" si="23"/>
        <v>0</v>
      </c>
      <c r="L132" s="93"/>
    </row>
    <row r="133" spans="2:12" ht="11.25">
      <c r="B133" s="182"/>
      <c r="C133" s="89" t="s">
        <v>173</v>
      </c>
      <c r="D133" s="11"/>
      <c r="E133" s="15" t="s">
        <v>24</v>
      </c>
      <c r="F133" s="116">
        <v>1</v>
      </c>
      <c r="G133" s="91"/>
      <c r="H133" s="17">
        <f t="shared" si="21"/>
        <v>0</v>
      </c>
      <c r="I133" s="18">
        <v>0.08</v>
      </c>
      <c r="J133" s="17">
        <f t="shared" si="22"/>
        <v>0</v>
      </c>
      <c r="K133" s="17">
        <f t="shared" si="23"/>
        <v>0</v>
      </c>
      <c r="L133" s="93"/>
    </row>
    <row r="134" spans="2:12" ht="11.25">
      <c r="B134" s="182"/>
      <c r="C134" s="89" t="s">
        <v>174</v>
      </c>
      <c r="D134" s="11"/>
      <c r="E134" s="15" t="s">
        <v>24</v>
      </c>
      <c r="F134" s="116">
        <v>1</v>
      </c>
      <c r="G134" s="91"/>
      <c r="H134" s="17">
        <f t="shared" si="21"/>
        <v>0</v>
      </c>
      <c r="I134" s="18">
        <v>0.08</v>
      </c>
      <c r="J134" s="17">
        <f t="shared" si="22"/>
        <v>0</v>
      </c>
      <c r="K134" s="17">
        <f t="shared" si="23"/>
        <v>0</v>
      </c>
      <c r="L134" s="117"/>
    </row>
    <row r="135" spans="2:12" ht="11.25">
      <c r="B135" s="182"/>
      <c r="C135" s="94" t="s">
        <v>175</v>
      </c>
      <c r="D135" s="95"/>
      <c r="E135" s="96" t="s">
        <v>24</v>
      </c>
      <c r="F135" s="118">
        <v>1</v>
      </c>
      <c r="G135" s="98"/>
      <c r="H135" s="99">
        <f t="shared" si="21"/>
        <v>0</v>
      </c>
      <c r="I135" s="100">
        <v>0.08</v>
      </c>
      <c r="J135" s="99">
        <f t="shared" si="22"/>
        <v>0</v>
      </c>
      <c r="K135" s="99">
        <f t="shared" si="23"/>
        <v>0</v>
      </c>
      <c r="L135" s="101"/>
    </row>
    <row r="136" spans="2:12" ht="90">
      <c r="B136" s="182"/>
      <c r="C136" s="102" t="s">
        <v>176</v>
      </c>
      <c r="D136" s="103"/>
      <c r="E136" s="76"/>
      <c r="F136" s="119"/>
      <c r="G136" s="106"/>
      <c r="H136" s="107"/>
      <c r="I136" s="108"/>
      <c r="J136" s="107"/>
      <c r="K136" s="107"/>
      <c r="L136" s="109"/>
    </row>
    <row r="137" spans="2:12" ht="11.25">
      <c r="B137" s="182"/>
      <c r="C137" s="89" t="s">
        <v>177</v>
      </c>
      <c r="D137" s="11"/>
      <c r="E137" s="15" t="s">
        <v>24</v>
      </c>
      <c r="F137" s="116">
        <v>1</v>
      </c>
      <c r="G137" s="91"/>
      <c r="H137" s="17">
        <f aca="true" t="shared" si="24" ref="H137:H192">ROUND(G137*(1+I137),2)</f>
        <v>0</v>
      </c>
      <c r="I137" s="18">
        <v>0.08</v>
      </c>
      <c r="J137" s="17">
        <f aca="true" t="shared" si="25" ref="J137:J192">(ROUND(G137*F137,2))</f>
        <v>0</v>
      </c>
      <c r="K137" s="17">
        <f aca="true" t="shared" si="26" ref="K137:K192">ROUND(J137*(1+I137),2)</f>
        <v>0</v>
      </c>
      <c r="L137" s="120"/>
    </row>
    <row r="138" spans="2:12" ht="11.25">
      <c r="B138" s="182"/>
      <c r="C138" s="89" t="s">
        <v>178</v>
      </c>
      <c r="D138" s="11"/>
      <c r="E138" s="15" t="s">
        <v>24</v>
      </c>
      <c r="F138" s="116">
        <v>1</v>
      </c>
      <c r="G138" s="91"/>
      <c r="H138" s="17">
        <f t="shared" si="24"/>
        <v>0</v>
      </c>
      <c r="I138" s="18">
        <v>0.08</v>
      </c>
      <c r="J138" s="17">
        <f t="shared" si="25"/>
        <v>0</v>
      </c>
      <c r="K138" s="17">
        <f t="shared" si="26"/>
        <v>0</v>
      </c>
      <c r="L138" s="120"/>
    </row>
    <row r="139" spans="2:12" ht="11.25">
      <c r="B139" s="182"/>
      <c r="C139" s="89" t="s">
        <v>179</v>
      </c>
      <c r="D139" s="11"/>
      <c r="E139" s="15" t="s">
        <v>24</v>
      </c>
      <c r="F139" s="116">
        <v>1</v>
      </c>
      <c r="G139" s="91"/>
      <c r="H139" s="17">
        <f t="shared" si="24"/>
        <v>0</v>
      </c>
      <c r="I139" s="18">
        <v>0.08</v>
      </c>
      <c r="J139" s="17">
        <f t="shared" si="25"/>
        <v>0</v>
      </c>
      <c r="K139" s="17">
        <f t="shared" si="26"/>
        <v>0</v>
      </c>
      <c r="L139" s="120"/>
    </row>
    <row r="140" spans="2:12" ht="11.25">
      <c r="B140" s="182"/>
      <c r="C140" s="89" t="s">
        <v>180</v>
      </c>
      <c r="D140" s="11"/>
      <c r="E140" s="15" t="s">
        <v>24</v>
      </c>
      <c r="F140" s="116">
        <v>1</v>
      </c>
      <c r="G140" s="91"/>
      <c r="H140" s="17">
        <f t="shared" si="24"/>
        <v>0</v>
      </c>
      <c r="I140" s="18">
        <v>0.08</v>
      </c>
      <c r="J140" s="17">
        <f t="shared" si="25"/>
        <v>0</v>
      </c>
      <c r="K140" s="17">
        <f t="shared" si="26"/>
        <v>0</v>
      </c>
      <c r="L140" s="120"/>
    </row>
    <row r="141" spans="2:12" ht="11.25">
      <c r="B141" s="182"/>
      <c r="C141" s="89" t="s">
        <v>181</v>
      </c>
      <c r="D141" s="11"/>
      <c r="E141" s="15" t="s">
        <v>24</v>
      </c>
      <c r="F141" s="116">
        <v>1</v>
      </c>
      <c r="G141" s="91"/>
      <c r="H141" s="17">
        <f t="shared" si="24"/>
        <v>0</v>
      </c>
      <c r="I141" s="18">
        <v>0.08</v>
      </c>
      <c r="J141" s="17">
        <f t="shared" si="25"/>
        <v>0</v>
      </c>
      <c r="K141" s="17">
        <f t="shared" si="26"/>
        <v>0</v>
      </c>
      <c r="L141" s="120"/>
    </row>
    <row r="142" spans="2:12" ht="11.25">
      <c r="B142" s="182"/>
      <c r="C142" s="89" t="s">
        <v>182</v>
      </c>
      <c r="D142" s="11"/>
      <c r="E142" s="15" t="s">
        <v>24</v>
      </c>
      <c r="F142" s="116">
        <v>1</v>
      </c>
      <c r="G142" s="91"/>
      <c r="H142" s="17">
        <f t="shared" si="24"/>
        <v>0</v>
      </c>
      <c r="I142" s="18">
        <v>0.08</v>
      </c>
      <c r="J142" s="17">
        <f t="shared" si="25"/>
        <v>0</v>
      </c>
      <c r="K142" s="17">
        <f t="shared" si="26"/>
        <v>0</v>
      </c>
      <c r="L142" s="120"/>
    </row>
    <row r="143" spans="2:12" ht="11.25">
      <c r="B143" s="182"/>
      <c r="C143" s="89" t="s">
        <v>183</v>
      </c>
      <c r="D143" s="11"/>
      <c r="E143" s="15" t="s">
        <v>24</v>
      </c>
      <c r="F143" s="116">
        <v>1</v>
      </c>
      <c r="G143" s="91"/>
      <c r="H143" s="17">
        <f t="shared" si="24"/>
        <v>0</v>
      </c>
      <c r="I143" s="18">
        <v>0.08</v>
      </c>
      <c r="J143" s="17">
        <f t="shared" si="25"/>
        <v>0</v>
      </c>
      <c r="K143" s="17">
        <f t="shared" si="26"/>
        <v>0</v>
      </c>
      <c r="L143" s="121"/>
    </row>
    <row r="144" spans="2:12" ht="11.25">
      <c r="B144" s="182"/>
      <c r="C144" s="89" t="s">
        <v>184</v>
      </c>
      <c r="D144" s="11"/>
      <c r="E144" s="15" t="s">
        <v>24</v>
      </c>
      <c r="F144" s="116">
        <v>1</v>
      </c>
      <c r="G144" s="91"/>
      <c r="H144" s="17">
        <f t="shared" si="24"/>
        <v>0</v>
      </c>
      <c r="I144" s="18">
        <v>0.08</v>
      </c>
      <c r="J144" s="17">
        <f t="shared" si="25"/>
        <v>0</v>
      </c>
      <c r="K144" s="17">
        <f t="shared" si="26"/>
        <v>0</v>
      </c>
      <c r="L144" s="121"/>
    </row>
    <row r="145" spans="2:12" ht="11.25">
      <c r="B145" s="182"/>
      <c r="C145" s="89" t="s">
        <v>185</v>
      </c>
      <c r="D145" s="11"/>
      <c r="E145" s="15" t="s">
        <v>24</v>
      </c>
      <c r="F145" s="116">
        <v>1</v>
      </c>
      <c r="G145" s="91"/>
      <c r="H145" s="17">
        <f t="shared" si="24"/>
        <v>0</v>
      </c>
      <c r="I145" s="18">
        <v>0.08</v>
      </c>
      <c r="J145" s="17">
        <f t="shared" si="25"/>
        <v>0</v>
      </c>
      <c r="K145" s="17">
        <f t="shared" si="26"/>
        <v>0</v>
      </c>
      <c r="L145" s="121"/>
    </row>
    <row r="146" spans="2:12" ht="11.25">
      <c r="B146" s="182"/>
      <c r="C146" s="89" t="s">
        <v>186</v>
      </c>
      <c r="D146" s="11"/>
      <c r="E146" s="15" t="s">
        <v>24</v>
      </c>
      <c r="F146" s="116">
        <v>1</v>
      </c>
      <c r="G146" s="91"/>
      <c r="H146" s="17">
        <f t="shared" si="24"/>
        <v>0</v>
      </c>
      <c r="I146" s="18">
        <v>0.08</v>
      </c>
      <c r="J146" s="17">
        <f t="shared" si="25"/>
        <v>0</v>
      </c>
      <c r="K146" s="17">
        <f t="shared" si="26"/>
        <v>0</v>
      </c>
      <c r="L146" s="121"/>
    </row>
    <row r="147" spans="2:12" ht="11.25">
      <c r="B147" s="182"/>
      <c r="C147" s="89" t="s">
        <v>187</v>
      </c>
      <c r="D147" s="11"/>
      <c r="E147" s="15" t="s">
        <v>24</v>
      </c>
      <c r="F147" s="116">
        <v>1</v>
      </c>
      <c r="G147" s="91"/>
      <c r="H147" s="17">
        <f t="shared" si="24"/>
        <v>0</v>
      </c>
      <c r="I147" s="18">
        <v>0.08</v>
      </c>
      <c r="J147" s="17">
        <f t="shared" si="25"/>
        <v>0</v>
      </c>
      <c r="K147" s="17">
        <f t="shared" si="26"/>
        <v>0</v>
      </c>
      <c r="L147" s="121"/>
    </row>
    <row r="148" spans="2:12" ht="11.25">
      <c r="B148" s="182"/>
      <c r="C148" s="111" t="s">
        <v>188</v>
      </c>
      <c r="D148" s="75"/>
      <c r="E148" s="122" t="s">
        <v>24</v>
      </c>
      <c r="F148" s="116">
        <v>1</v>
      </c>
      <c r="G148" s="113"/>
      <c r="H148" s="79">
        <f t="shared" si="24"/>
        <v>0</v>
      </c>
      <c r="I148" s="80">
        <v>0.08</v>
      </c>
      <c r="J148" s="79">
        <f t="shared" si="25"/>
        <v>0</v>
      </c>
      <c r="K148" s="79">
        <f t="shared" si="26"/>
        <v>0</v>
      </c>
      <c r="L148" s="123"/>
    </row>
    <row r="149" spans="2:12" ht="12.75" customHeight="1">
      <c r="B149" s="183" t="s">
        <v>189</v>
      </c>
      <c r="C149" s="124" t="s">
        <v>190</v>
      </c>
      <c r="D149" s="83" t="s">
        <v>66</v>
      </c>
      <c r="E149" s="84" t="s">
        <v>24</v>
      </c>
      <c r="F149" s="85">
        <v>1</v>
      </c>
      <c r="G149" s="85"/>
      <c r="H149" s="125">
        <f t="shared" si="24"/>
        <v>0</v>
      </c>
      <c r="I149" s="126">
        <v>0.08</v>
      </c>
      <c r="J149" s="85">
        <f t="shared" si="25"/>
        <v>0</v>
      </c>
      <c r="K149" s="125">
        <f t="shared" si="26"/>
        <v>0</v>
      </c>
      <c r="L149" s="88"/>
    </row>
    <row r="150" spans="2:12" ht="16.5" customHeight="1">
      <c r="B150" s="183"/>
      <c r="C150" s="127" t="s">
        <v>191</v>
      </c>
      <c r="D150" s="75" t="s">
        <v>66</v>
      </c>
      <c r="E150" s="128" t="s">
        <v>24</v>
      </c>
      <c r="F150" s="78">
        <v>1</v>
      </c>
      <c r="G150" s="78"/>
      <c r="H150" s="79">
        <f t="shared" si="24"/>
        <v>0</v>
      </c>
      <c r="I150" s="80">
        <v>0.08</v>
      </c>
      <c r="J150" s="78">
        <f t="shared" si="25"/>
        <v>0</v>
      </c>
      <c r="K150" s="79">
        <f t="shared" si="26"/>
        <v>0</v>
      </c>
      <c r="L150" s="129"/>
    </row>
    <row r="151" spans="2:12" ht="12.75" customHeight="1">
      <c r="B151" s="183" t="s">
        <v>192</v>
      </c>
      <c r="C151" s="130" t="s">
        <v>193</v>
      </c>
      <c r="D151" s="83" t="s">
        <v>42</v>
      </c>
      <c r="E151" s="84" t="s">
        <v>24</v>
      </c>
      <c r="F151" s="85">
        <v>1</v>
      </c>
      <c r="G151" s="85"/>
      <c r="H151" s="125">
        <f t="shared" si="24"/>
        <v>0</v>
      </c>
      <c r="I151" s="126">
        <v>0.08</v>
      </c>
      <c r="J151" s="131">
        <f t="shared" si="25"/>
        <v>0</v>
      </c>
      <c r="K151" s="125">
        <f t="shared" si="26"/>
        <v>0</v>
      </c>
      <c r="L151" s="88"/>
    </row>
    <row r="152" spans="2:12" ht="22.5">
      <c r="B152" s="183"/>
      <c r="C152" s="132" t="s">
        <v>194</v>
      </c>
      <c r="D152" s="11" t="s">
        <v>42</v>
      </c>
      <c r="E152" s="15" t="s">
        <v>24</v>
      </c>
      <c r="F152" s="35">
        <v>1</v>
      </c>
      <c r="G152" s="35"/>
      <c r="H152" s="79">
        <f t="shared" si="24"/>
        <v>0</v>
      </c>
      <c r="I152" s="80">
        <v>0.08</v>
      </c>
      <c r="J152" s="78">
        <f t="shared" si="25"/>
        <v>0</v>
      </c>
      <c r="K152" s="79">
        <f t="shared" si="26"/>
        <v>0</v>
      </c>
      <c r="L152" s="120"/>
    </row>
    <row r="153" spans="2:12" ht="33.75">
      <c r="B153" s="183"/>
      <c r="C153" s="132" t="s">
        <v>195</v>
      </c>
      <c r="D153" s="11" t="s">
        <v>42</v>
      </c>
      <c r="E153" s="15" t="s">
        <v>24</v>
      </c>
      <c r="F153" s="35">
        <v>1</v>
      </c>
      <c r="G153" s="35"/>
      <c r="H153" s="79">
        <f t="shared" si="24"/>
        <v>0</v>
      </c>
      <c r="I153" s="80">
        <v>0.08</v>
      </c>
      <c r="J153" s="78">
        <f t="shared" si="25"/>
        <v>0</v>
      </c>
      <c r="K153" s="79">
        <f t="shared" si="26"/>
        <v>0</v>
      </c>
      <c r="L153" s="120"/>
    </row>
    <row r="154" spans="2:12" ht="33.75">
      <c r="B154" s="183"/>
      <c r="C154" s="132" t="s">
        <v>196</v>
      </c>
      <c r="D154" s="11" t="s">
        <v>42</v>
      </c>
      <c r="E154" s="15" t="s">
        <v>24</v>
      </c>
      <c r="F154" s="35">
        <v>1</v>
      </c>
      <c r="G154" s="35"/>
      <c r="H154" s="79">
        <f t="shared" si="24"/>
        <v>0</v>
      </c>
      <c r="I154" s="80">
        <v>0.08</v>
      </c>
      <c r="J154" s="78">
        <f t="shared" si="25"/>
        <v>0</v>
      </c>
      <c r="K154" s="79">
        <f t="shared" si="26"/>
        <v>0</v>
      </c>
      <c r="L154" s="120"/>
    </row>
    <row r="155" spans="2:12" ht="22.5">
      <c r="B155" s="183"/>
      <c r="C155" s="127" t="s">
        <v>197</v>
      </c>
      <c r="D155" s="75" t="s">
        <v>42</v>
      </c>
      <c r="E155" s="76" t="s">
        <v>24</v>
      </c>
      <c r="F155" s="78">
        <v>1</v>
      </c>
      <c r="G155" s="78"/>
      <c r="H155" s="79">
        <f t="shared" si="24"/>
        <v>0</v>
      </c>
      <c r="I155" s="80">
        <v>0.08</v>
      </c>
      <c r="J155" s="78">
        <f t="shared" si="25"/>
        <v>0</v>
      </c>
      <c r="K155" s="79">
        <f t="shared" si="26"/>
        <v>0</v>
      </c>
      <c r="L155" s="129"/>
    </row>
    <row r="156" spans="2:12" ht="12.75" customHeight="1">
      <c r="B156" s="183" t="s">
        <v>198</v>
      </c>
      <c r="C156" s="130" t="s">
        <v>199</v>
      </c>
      <c r="D156" s="83" t="s">
        <v>42</v>
      </c>
      <c r="E156" s="84" t="s">
        <v>24</v>
      </c>
      <c r="F156" s="85">
        <v>1</v>
      </c>
      <c r="G156" s="85"/>
      <c r="H156" s="86">
        <f t="shared" si="24"/>
        <v>0</v>
      </c>
      <c r="I156" s="87">
        <v>0.08</v>
      </c>
      <c r="J156" s="85">
        <f t="shared" si="25"/>
        <v>0</v>
      </c>
      <c r="K156" s="86">
        <f t="shared" si="26"/>
        <v>0</v>
      </c>
      <c r="L156" s="88"/>
    </row>
    <row r="157" spans="2:12" ht="33.75">
      <c r="B157" s="183"/>
      <c r="C157" s="132" t="s">
        <v>200</v>
      </c>
      <c r="D157" s="11" t="s">
        <v>42</v>
      </c>
      <c r="E157" s="15" t="s">
        <v>24</v>
      </c>
      <c r="F157" s="35">
        <v>1</v>
      </c>
      <c r="G157" s="35"/>
      <c r="H157" s="17">
        <f t="shared" si="24"/>
        <v>0</v>
      </c>
      <c r="I157" s="18">
        <v>0.08</v>
      </c>
      <c r="J157" s="35">
        <f t="shared" si="25"/>
        <v>0</v>
      </c>
      <c r="K157" s="17">
        <f t="shared" si="26"/>
        <v>0</v>
      </c>
      <c r="L157" s="120"/>
    </row>
    <row r="158" spans="2:12" ht="33.75">
      <c r="B158" s="183"/>
      <c r="C158" s="132" t="s">
        <v>201</v>
      </c>
      <c r="D158" s="11" t="s">
        <v>42</v>
      </c>
      <c r="E158" s="15" t="s">
        <v>24</v>
      </c>
      <c r="F158" s="35">
        <v>1</v>
      </c>
      <c r="G158" s="35"/>
      <c r="H158" s="17">
        <f t="shared" si="24"/>
        <v>0</v>
      </c>
      <c r="I158" s="18">
        <v>0.08</v>
      </c>
      <c r="J158" s="35">
        <f t="shared" si="25"/>
        <v>0</v>
      </c>
      <c r="K158" s="17">
        <f t="shared" si="26"/>
        <v>0</v>
      </c>
      <c r="L158" s="120"/>
    </row>
    <row r="159" spans="2:12" ht="11.25">
      <c r="B159" s="183"/>
      <c r="C159" s="132" t="s">
        <v>202</v>
      </c>
      <c r="D159" s="11" t="s">
        <v>42</v>
      </c>
      <c r="E159" s="15" t="s">
        <v>24</v>
      </c>
      <c r="F159" s="35">
        <v>1</v>
      </c>
      <c r="G159" s="35"/>
      <c r="H159" s="17">
        <f t="shared" si="24"/>
        <v>0</v>
      </c>
      <c r="I159" s="18">
        <v>0.08</v>
      </c>
      <c r="J159" s="35">
        <f t="shared" si="25"/>
        <v>0</v>
      </c>
      <c r="K159" s="17">
        <f t="shared" si="26"/>
        <v>0</v>
      </c>
      <c r="L159" s="120"/>
    </row>
    <row r="160" spans="2:12" ht="11.25">
      <c r="B160" s="183"/>
      <c r="C160" s="127" t="s">
        <v>203</v>
      </c>
      <c r="D160" s="75" t="s">
        <v>42</v>
      </c>
      <c r="E160" s="76" t="s">
        <v>24</v>
      </c>
      <c r="F160" s="78">
        <v>1</v>
      </c>
      <c r="G160" s="78"/>
      <c r="H160" s="79">
        <f t="shared" si="24"/>
        <v>0</v>
      </c>
      <c r="I160" s="80">
        <v>0.08</v>
      </c>
      <c r="J160" s="78">
        <f t="shared" si="25"/>
        <v>0</v>
      </c>
      <c r="K160" s="79">
        <f t="shared" si="26"/>
        <v>0</v>
      </c>
      <c r="L160" s="129"/>
    </row>
    <row r="161" spans="2:12" ht="12.75" customHeight="1">
      <c r="B161" s="183" t="s">
        <v>204</v>
      </c>
      <c r="C161" s="130" t="s">
        <v>205</v>
      </c>
      <c r="D161" s="83" t="s">
        <v>42</v>
      </c>
      <c r="E161" s="83" t="s">
        <v>24</v>
      </c>
      <c r="F161" s="83">
        <v>1</v>
      </c>
      <c r="G161" s="85"/>
      <c r="H161" s="125">
        <f t="shared" si="24"/>
        <v>0</v>
      </c>
      <c r="I161" s="80">
        <v>0.08</v>
      </c>
      <c r="J161" s="85">
        <f t="shared" si="25"/>
        <v>0</v>
      </c>
      <c r="K161" s="125">
        <f t="shared" si="26"/>
        <v>0</v>
      </c>
      <c r="L161" s="88"/>
    </row>
    <row r="162" spans="2:12" ht="33.75">
      <c r="B162" s="183"/>
      <c r="C162" s="132" t="s">
        <v>206</v>
      </c>
      <c r="D162" s="11" t="s">
        <v>42</v>
      </c>
      <c r="E162" s="11" t="s">
        <v>24</v>
      </c>
      <c r="F162" s="11">
        <v>1</v>
      </c>
      <c r="G162" s="35"/>
      <c r="H162" s="79">
        <f t="shared" si="24"/>
        <v>0</v>
      </c>
      <c r="I162" s="80">
        <v>0.08</v>
      </c>
      <c r="J162" s="35">
        <f t="shared" si="25"/>
        <v>0</v>
      </c>
      <c r="K162" s="79">
        <f t="shared" si="26"/>
        <v>0</v>
      </c>
      <c r="L162" s="120"/>
    </row>
    <row r="163" spans="2:12" ht="22.5">
      <c r="B163" s="183"/>
      <c r="C163" s="132" t="s">
        <v>207</v>
      </c>
      <c r="D163" s="11" t="s">
        <v>42</v>
      </c>
      <c r="E163" s="11" t="s">
        <v>24</v>
      </c>
      <c r="F163" s="11">
        <v>1</v>
      </c>
      <c r="G163" s="35"/>
      <c r="H163" s="79">
        <f t="shared" si="24"/>
        <v>0</v>
      </c>
      <c r="I163" s="80">
        <v>0.08</v>
      </c>
      <c r="J163" s="35">
        <f t="shared" si="25"/>
        <v>0</v>
      </c>
      <c r="K163" s="79">
        <f t="shared" si="26"/>
        <v>0</v>
      </c>
      <c r="L163" s="120"/>
    </row>
    <row r="164" spans="2:12" ht="11.25">
      <c r="B164" s="183"/>
      <c r="C164" s="132" t="s">
        <v>208</v>
      </c>
      <c r="D164" s="11" t="s">
        <v>42</v>
      </c>
      <c r="E164" s="11" t="s">
        <v>24</v>
      </c>
      <c r="F164" s="11">
        <v>1</v>
      </c>
      <c r="G164" s="35"/>
      <c r="H164" s="79">
        <f t="shared" si="24"/>
        <v>0</v>
      </c>
      <c r="I164" s="80">
        <v>0.08</v>
      </c>
      <c r="J164" s="35">
        <f t="shared" si="25"/>
        <v>0</v>
      </c>
      <c r="K164" s="79">
        <f t="shared" si="26"/>
        <v>0</v>
      </c>
      <c r="L164" s="120"/>
    </row>
    <row r="165" spans="2:12" ht="11.25">
      <c r="B165" s="183"/>
      <c r="C165" s="127" t="s">
        <v>209</v>
      </c>
      <c r="D165" s="75" t="s">
        <v>42</v>
      </c>
      <c r="E165" s="75" t="s">
        <v>24</v>
      </c>
      <c r="F165" s="75">
        <v>1</v>
      </c>
      <c r="G165" s="78"/>
      <c r="H165" s="79">
        <f t="shared" si="24"/>
        <v>0</v>
      </c>
      <c r="I165" s="80">
        <v>0.08</v>
      </c>
      <c r="J165" s="78">
        <f t="shared" si="25"/>
        <v>0</v>
      </c>
      <c r="K165" s="79">
        <f t="shared" si="26"/>
        <v>0</v>
      </c>
      <c r="L165" s="129"/>
    </row>
    <row r="166" spans="2:12" ht="12.75" customHeight="1">
      <c r="B166" s="183" t="s">
        <v>210</v>
      </c>
      <c r="C166" s="130" t="s">
        <v>211</v>
      </c>
      <c r="D166" s="83" t="s">
        <v>42</v>
      </c>
      <c r="E166" s="83" t="s">
        <v>24</v>
      </c>
      <c r="F166" s="83">
        <v>1</v>
      </c>
      <c r="G166" s="133"/>
      <c r="H166" s="86">
        <f t="shared" si="24"/>
        <v>0</v>
      </c>
      <c r="I166" s="87">
        <v>0.08</v>
      </c>
      <c r="J166" s="85">
        <f t="shared" si="25"/>
        <v>0</v>
      </c>
      <c r="K166" s="86">
        <f t="shared" si="26"/>
        <v>0</v>
      </c>
      <c r="L166" s="88"/>
    </row>
    <row r="167" spans="2:12" ht="11.25">
      <c r="B167" s="183"/>
      <c r="C167" s="132" t="s">
        <v>212</v>
      </c>
      <c r="D167" s="11" t="s">
        <v>42</v>
      </c>
      <c r="E167" s="11" t="s">
        <v>24</v>
      </c>
      <c r="F167" s="11">
        <v>1</v>
      </c>
      <c r="G167" s="31"/>
      <c r="H167" s="17">
        <f t="shared" si="24"/>
        <v>0</v>
      </c>
      <c r="I167" s="18">
        <v>0.08</v>
      </c>
      <c r="J167" s="35">
        <f t="shared" si="25"/>
        <v>0</v>
      </c>
      <c r="K167" s="17">
        <f t="shared" si="26"/>
        <v>0</v>
      </c>
      <c r="L167" s="120"/>
    </row>
    <row r="168" spans="2:12" ht="11.25">
      <c r="B168" s="183"/>
      <c r="C168" s="132" t="s">
        <v>213</v>
      </c>
      <c r="D168" s="11" t="s">
        <v>42</v>
      </c>
      <c r="E168" s="11" t="s">
        <v>24</v>
      </c>
      <c r="F168" s="11">
        <v>1</v>
      </c>
      <c r="G168" s="31"/>
      <c r="H168" s="17">
        <f t="shared" si="24"/>
        <v>0</v>
      </c>
      <c r="I168" s="18">
        <v>0.08</v>
      </c>
      <c r="J168" s="35">
        <f t="shared" si="25"/>
        <v>0</v>
      </c>
      <c r="K168" s="17">
        <f t="shared" si="26"/>
        <v>0</v>
      </c>
      <c r="L168" s="120"/>
    </row>
    <row r="169" spans="2:12" ht="11.25">
      <c r="B169" s="183"/>
      <c r="C169" s="132" t="s">
        <v>214</v>
      </c>
      <c r="D169" s="11" t="s">
        <v>42</v>
      </c>
      <c r="E169" s="11" t="s">
        <v>24</v>
      </c>
      <c r="F169" s="11">
        <v>1</v>
      </c>
      <c r="G169" s="31"/>
      <c r="H169" s="17">
        <f t="shared" si="24"/>
        <v>0</v>
      </c>
      <c r="I169" s="18">
        <v>0.08</v>
      </c>
      <c r="J169" s="35">
        <f t="shared" si="25"/>
        <v>0</v>
      </c>
      <c r="K169" s="17">
        <f t="shared" si="26"/>
        <v>0</v>
      </c>
      <c r="L169" s="120"/>
    </row>
    <row r="170" spans="2:12" ht="11.25">
      <c r="B170" s="183"/>
      <c r="C170" s="134" t="s">
        <v>215</v>
      </c>
      <c r="D170" s="75" t="s">
        <v>42</v>
      </c>
      <c r="E170" s="75" t="s">
        <v>24</v>
      </c>
      <c r="F170" s="75">
        <v>1</v>
      </c>
      <c r="G170" s="135"/>
      <c r="H170" s="79">
        <f t="shared" si="24"/>
        <v>0</v>
      </c>
      <c r="I170" s="80">
        <v>0.08</v>
      </c>
      <c r="J170" s="78">
        <f t="shared" si="25"/>
        <v>0</v>
      </c>
      <c r="K170" s="79">
        <f t="shared" si="26"/>
        <v>0</v>
      </c>
      <c r="L170" s="129"/>
    </row>
    <row r="171" spans="2:12" ht="12.75" customHeight="1">
      <c r="B171" s="183" t="s">
        <v>216</v>
      </c>
      <c r="C171" s="130" t="s">
        <v>217</v>
      </c>
      <c r="D171" s="83" t="s">
        <v>42</v>
      </c>
      <c r="E171" s="83" t="s">
        <v>24</v>
      </c>
      <c r="F171" s="83">
        <v>1</v>
      </c>
      <c r="G171" s="85"/>
      <c r="H171" s="86">
        <f t="shared" si="24"/>
        <v>0</v>
      </c>
      <c r="I171" s="87">
        <v>0.08</v>
      </c>
      <c r="J171" s="85">
        <f t="shared" si="25"/>
        <v>0</v>
      </c>
      <c r="K171" s="86">
        <f t="shared" si="26"/>
        <v>0</v>
      </c>
      <c r="L171" s="88"/>
    </row>
    <row r="172" spans="2:12" ht="11.25">
      <c r="B172" s="183"/>
      <c r="C172" s="136" t="s">
        <v>218</v>
      </c>
      <c r="D172" s="11" t="s">
        <v>42</v>
      </c>
      <c r="E172" s="11" t="s">
        <v>24</v>
      </c>
      <c r="F172" s="11">
        <v>1</v>
      </c>
      <c r="G172" s="35"/>
      <c r="H172" s="17">
        <f t="shared" si="24"/>
        <v>0</v>
      </c>
      <c r="I172" s="18">
        <v>0.08</v>
      </c>
      <c r="J172" s="35">
        <f t="shared" si="25"/>
        <v>0</v>
      </c>
      <c r="K172" s="17">
        <f t="shared" si="26"/>
        <v>0</v>
      </c>
      <c r="L172" s="120"/>
    </row>
    <row r="173" spans="2:12" ht="11.25">
      <c r="B173" s="183"/>
      <c r="C173" s="136" t="s">
        <v>219</v>
      </c>
      <c r="D173" s="11" t="s">
        <v>42</v>
      </c>
      <c r="E173" s="11" t="s">
        <v>24</v>
      </c>
      <c r="F173" s="11">
        <v>1</v>
      </c>
      <c r="G173" s="35"/>
      <c r="H173" s="17">
        <f t="shared" si="24"/>
        <v>0</v>
      </c>
      <c r="I173" s="18">
        <v>0.08</v>
      </c>
      <c r="J173" s="35">
        <f t="shared" si="25"/>
        <v>0</v>
      </c>
      <c r="K173" s="17">
        <f t="shared" si="26"/>
        <v>0</v>
      </c>
      <c r="L173" s="120"/>
    </row>
    <row r="174" spans="2:12" ht="11.25">
      <c r="B174" s="183"/>
      <c r="C174" s="136" t="s">
        <v>220</v>
      </c>
      <c r="D174" s="11" t="s">
        <v>42</v>
      </c>
      <c r="E174" s="11" t="s">
        <v>24</v>
      </c>
      <c r="F174" s="11">
        <v>1</v>
      </c>
      <c r="G174" s="35"/>
      <c r="H174" s="17">
        <f t="shared" si="24"/>
        <v>0</v>
      </c>
      <c r="I174" s="18">
        <v>0.08</v>
      </c>
      <c r="J174" s="35">
        <f t="shared" si="25"/>
        <v>0</v>
      </c>
      <c r="K174" s="17">
        <f t="shared" si="26"/>
        <v>0</v>
      </c>
      <c r="L174" s="120"/>
    </row>
    <row r="175" spans="2:12" ht="11.25">
      <c r="B175" s="183"/>
      <c r="C175" s="136" t="s">
        <v>221</v>
      </c>
      <c r="D175" s="11" t="s">
        <v>42</v>
      </c>
      <c r="E175" s="11" t="s">
        <v>24</v>
      </c>
      <c r="F175" s="11">
        <v>1</v>
      </c>
      <c r="G175" s="35"/>
      <c r="H175" s="17">
        <f t="shared" si="24"/>
        <v>0</v>
      </c>
      <c r="I175" s="18">
        <v>0.08</v>
      </c>
      <c r="J175" s="35">
        <f t="shared" si="25"/>
        <v>0</v>
      </c>
      <c r="K175" s="17">
        <f t="shared" si="26"/>
        <v>0</v>
      </c>
      <c r="L175" s="120"/>
    </row>
    <row r="176" spans="2:12" ht="11.25">
      <c r="B176" s="183"/>
      <c r="C176" s="137" t="s">
        <v>222</v>
      </c>
      <c r="D176" s="75"/>
      <c r="E176" s="75" t="s">
        <v>24</v>
      </c>
      <c r="F176" s="75">
        <v>1</v>
      </c>
      <c r="G176" s="78"/>
      <c r="H176" s="79">
        <f t="shared" si="24"/>
        <v>0</v>
      </c>
      <c r="I176" s="80">
        <v>0.08</v>
      </c>
      <c r="J176" s="78">
        <f t="shared" si="25"/>
        <v>0</v>
      </c>
      <c r="K176" s="79">
        <f t="shared" si="26"/>
        <v>0</v>
      </c>
      <c r="L176" s="129"/>
    </row>
    <row r="177" spans="2:12" ht="12.75" customHeight="1">
      <c r="B177" s="183" t="s">
        <v>223</v>
      </c>
      <c r="C177" s="130" t="s">
        <v>224</v>
      </c>
      <c r="D177" s="83" t="s">
        <v>42</v>
      </c>
      <c r="E177" s="84" t="s">
        <v>24</v>
      </c>
      <c r="F177" s="85">
        <v>1</v>
      </c>
      <c r="G177" s="85"/>
      <c r="H177" s="125">
        <f t="shared" si="24"/>
        <v>0</v>
      </c>
      <c r="I177" s="126">
        <v>0.08</v>
      </c>
      <c r="J177" s="85">
        <f t="shared" si="25"/>
        <v>0</v>
      </c>
      <c r="K177" s="125">
        <f t="shared" si="26"/>
        <v>0</v>
      </c>
      <c r="L177" s="88"/>
    </row>
    <row r="178" spans="2:12" ht="22.5">
      <c r="B178" s="183"/>
      <c r="C178" s="132" t="s">
        <v>225</v>
      </c>
      <c r="D178" s="11" t="s">
        <v>42</v>
      </c>
      <c r="E178" s="15" t="s">
        <v>24</v>
      </c>
      <c r="F178" s="35">
        <v>1</v>
      </c>
      <c r="G178" s="35"/>
      <c r="H178" s="79">
        <f t="shared" si="24"/>
        <v>0</v>
      </c>
      <c r="I178" s="80">
        <v>0.08</v>
      </c>
      <c r="J178" s="35">
        <f t="shared" si="25"/>
        <v>0</v>
      </c>
      <c r="K178" s="79">
        <f t="shared" si="26"/>
        <v>0</v>
      </c>
      <c r="L178" s="120"/>
    </row>
    <row r="179" spans="2:12" ht="11.25">
      <c r="B179" s="183"/>
      <c r="C179" s="132" t="s">
        <v>202</v>
      </c>
      <c r="D179" s="11" t="s">
        <v>42</v>
      </c>
      <c r="E179" s="15" t="s">
        <v>24</v>
      </c>
      <c r="F179" s="35">
        <v>1</v>
      </c>
      <c r="G179" s="35"/>
      <c r="H179" s="79">
        <f t="shared" si="24"/>
        <v>0</v>
      </c>
      <c r="I179" s="80">
        <v>0.08</v>
      </c>
      <c r="J179" s="35">
        <f t="shared" si="25"/>
        <v>0</v>
      </c>
      <c r="K179" s="79">
        <f t="shared" si="26"/>
        <v>0</v>
      </c>
      <c r="L179" s="120"/>
    </row>
    <row r="180" spans="2:12" ht="11.25">
      <c r="B180" s="183"/>
      <c r="C180" s="127" t="s">
        <v>212</v>
      </c>
      <c r="D180" s="75" t="s">
        <v>42</v>
      </c>
      <c r="E180" s="76" t="s">
        <v>24</v>
      </c>
      <c r="F180" s="78">
        <v>1</v>
      </c>
      <c r="G180" s="78"/>
      <c r="H180" s="79">
        <f t="shared" si="24"/>
        <v>0</v>
      </c>
      <c r="I180" s="80">
        <v>0.08</v>
      </c>
      <c r="J180" s="78">
        <f t="shared" si="25"/>
        <v>0</v>
      </c>
      <c r="K180" s="79">
        <f t="shared" si="26"/>
        <v>0</v>
      </c>
      <c r="L180" s="129"/>
    </row>
    <row r="181" spans="2:12" ht="12.75" customHeight="1">
      <c r="B181" s="183" t="s">
        <v>226</v>
      </c>
      <c r="C181" s="130" t="s">
        <v>227</v>
      </c>
      <c r="D181" s="83" t="s">
        <v>42</v>
      </c>
      <c r="E181" s="83" t="s">
        <v>24</v>
      </c>
      <c r="F181" s="83">
        <v>1</v>
      </c>
      <c r="G181" s="85"/>
      <c r="H181" s="86">
        <f t="shared" si="24"/>
        <v>0</v>
      </c>
      <c r="I181" s="87">
        <v>0.08</v>
      </c>
      <c r="J181" s="85">
        <f t="shared" si="25"/>
        <v>0</v>
      </c>
      <c r="K181" s="86">
        <f t="shared" si="26"/>
        <v>0</v>
      </c>
      <c r="L181" s="88"/>
    </row>
    <row r="182" spans="2:12" ht="22.5">
      <c r="B182" s="183"/>
      <c r="C182" s="132" t="s">
        <v>228</v>
      </c>
      <c r="D182" s="11" t="s">
        <v>42</v>
      </c>
      <c r="E182" s="11" t="s">
        <v>24</v>
      </c>
      <c r="F182" s="11">
        <v>1</v>
      </c>
      <c r="G182" s="35"/>
      <c r="H182" s="17">
        <f t="shared" si="24"/>
        <v>0</v>
      </c>
      <c r="I182" s="18">
        <v>0.08</v>
      </c>
      <c r="J182" s="35">
        <f t="shared" si="25"/>
        <v>0</v>
      </c>
      <c r="K182" s="17">
        <f t="shared" si="26"/>
        <v>0</v>
      </c>
      <c r="L182" s="120"/>
    </row>
    <row r="183" spans="2:12" ht="11.25">
      <c r="B183" s="183"/>
      <c r="C183" s="132" t="s">
        <v>229</v>
      </c>
      <c r="D183" s="11" t="s">
        <v>42</v>
      </c>
      <c r="E183" s="11" t="s">
        <v>24</v>
      </c>
      <c r="F183" s="11">
        <v>1</v>
      </c>
      <c r="G183" s="35"/>
      <c r="H183" s="17">
        <f t="shared" si="24"/>
        <v>0</v>
      </c>
      <c r="I183" s="18">
        <v>0.08</v>
      </c>
      <c r="J183" s="35">
        <f t="shared" si="25"/>
        <v>0</v>
      </c>
      <c r="K183" s="17">
        <f t="shared" si="26"/>
        <v>0</v>
      </c>
      <c r="L183" s="120"/>
    </row>
    <row r="184" spans="2:12" ht="11.25">
      <c r="B184" s="183"/>
      <c r="C184" s="127" t="s">
        <v>230</v>
      </c>
      <c r="D184" s="75" t="s">
        <v>42</v>
      </c>
      <c r="E184" s="75" t="s">
        <v>24</v>
      </c>
      <c r="F184" s="75">
        <v>1</v>
      </c>
      <c r="G184" s="78"/>
      <c r="H184" s="79">
        <f t="shared" si="24"/>
        <v>0</v>
      </c>
      <c r="I184" s="80">
        <v>0.08</v>
      </c>
      <c r="J184" s="78">
        <f t="shared" si="25"/>
        <v>0</v>
      </c>
      <c r="K184" s="79">
        <f t="shared" si="26"/>
        <v>0</v>
      </c>
      <c r="L184" s="129"/>
    </row>
    <row r="185" spans="2:12" ht="108.75" customHeight="1">
      <c r="B185" s="183" t="s">
        <v>231</v>
      </c>
      <c r="C185" s="138" t="s">
        <v>232</v>
      </c>
      <c r="D185" s="83" t="s">
        <v>42</v>
      </c>
      <c r="E185" s="83" t="s">
        <v>24</v>
      </c>
      <c r="F185" s="83">
        <v>1</v>
      </c>
      <c r="G185" s="85"/>
      <c r="H185" s="125">
        <f t="shared" si="24"/>
        <v>0</v>
      </c>
      <c r="I185" s="126">
        <v>0.08</v>
      </c>
      <c r="J185" s="85">
        <f t="shared" si="25"/>
        <v>0</v>
      </c>
      <c r="K185" s="125">
        <f t="shared" si="26"/>
        <v>0</v>
      </c>
      <c r="L185" s="88"/>
    </row>
    <row r="186" spans="2:12" ht="43.5" customHeight="1">
      <c r="B186" s="183"/>
      <c r="C186" s="39" t="s">
        <v>233</v>
      </c>
      <c r="D186" s="11" t="s">
        <v>42</v>
      </c>
      <c r="E186" s="11" t="s">
        <v>24</v>
      </c>
      <c r="F186" s="11">
        <v>1</v>
      </c>
      <c r="G186" s="35"/>
      <c r="H186" s="79">
        <f t="shared" si="24"/>
        <v>0</v>
      </c>
      <c r="I186" s="80">
        <v>0.08</v>
      </c>
      <c r="J186" s="35">
        <f t="shared" si="25"/>
        <v>0</v>
      </c>
      <c r="K186" s="79">
        <f t="shared" si="26"/>
        <v>0</v>
      </c>
      <c r="L186" s="120"/>
    </row>
    <row r="187" spans="2:12" ht="11.25">
      <c r="B187" s="183"/>
      <c r="C187" s="39" t="s">
        <v>234</v>
      </c>
      <c r="D187" s="11" t="s">
        <v>42</v>
      </c>
      <c r="E187" s="11" t="s">
        <v>24</v>
      </c>
      <c r="F187" s="11">
        <v>1</v>
      </c>
      <c r="G187" s="35"/>
      <c r="H187" s="79">
        <f t="shared" si="24"/>
        <v>0</v>
      </c>
      <c r="I187" s="80">
        <v>0.08</v>
      </c>
      <c r="J187" s="35">
        <f t="shared" si="25"/>
        <v>0</v>
      </c>
      <c r="K187" s="79">
        <f t="shared" si="26"/>
        <v>0</v>
      </c>
      <c r="L187" s="120"/>
    </row>
    <row r="188" spans="2:12" ht="11.25">
      <c r="B188" s="183"/>
      <c r="C188" s="134" t="s">
        <v>235</v>
      </c>
      <c r="D188" s="75" t="s">
        <v>42</v>
      </c>
      <c r="E188" s="75" t="s">
        <v>24</v>
      </c>
      <c r="F188" s="75">
        <v>1</v>
      </c>
      <c r="G188" s="78"/>
      <c r="H188" s="79">
        <f t="shared" si="24"/>
        <v>0</v>
      </c>
      <c r="I188" s="80">
        <v>0.08</v>
      </c>
      <c r="J188" s="78">
        <f t="shared" si="25"/>
        <v>0</v>
      </c>
      <c r="K188" s="79">
        <f t="shared" si="26"/>
        <v>0</v>
      </c>
      <c r="L188" s="129"/>
    </row>
    <row r="189" spans="2:12" ht="12.75" customHeight="1">
      <c r="B189" s="183" t="s">
        <v>236</v>
      </c>
      <c r="C189" s="130" t="s">
        <v>237</v>
      </c>
      <c r="D189" s="83" t="s">
        <v>42</v>
      </c>
      <c r="E189" s="83" t="s">
        <v>24</v>
      </c>
      <c r="F189" s="83">
        <v>1</v>
      </c>
      <c r="G189" s="85"/>
      <c r="H189" s="86">
        <f t="shared" si="24"/>
        <v>0</v>
      </c>
      <c r="I189" s="87">
        <v>0.08</v>
      </c>
      <c r="J189" s="85">
        <f t="shared" si="25"/>
        <v>0</v>
      </c>
      <c r="K189" s="86">
        <f t="shared" si="26"/>
        <v>0</v>
      </c>
      <c r="L189" s="88"/>
    </row>
    <row r="190" spans="2:12" ht="22.5">
      <c r="B190" s="183"/>
      <c r="C190" s="39" t="s">
        <v>238</v>
      </c>
      <c r="D190" s="11" t="s">
        <v>42</v>
      </c>
      <c r="E190" s="11" t="s">
        <v>24</v>
      </c>
      <c r="F190" s="11">
        <v>1</v>
      </c>
      <c r="G190" s="35"/>
      <c r="H190" s="17">
        <f t="shared" si="24"/>
        <v>0</v>
      </c>
      <c r="I190" s="18">
        <v>0.08</v>
      </c>
      <c r="J190" s="35">
        <f t="shared" si="25"/>
        <v>0</v>
      </c>
      <c r="K190" s="17">
        <f t="shared" si="26"/>
        <v>0</v>
      </c>
      <c r="L190" s="120"/>
    </row>
    <row r="191" spans="2:12" ht="11.25">
      <c r="B191" s="183"/>
      <c r="C191" s="39" t="s">
        <v>239</v>
      </c>
      <c r="D191" s="11" t="s">
        <v>42</v>
      </c>
      <c r="E191" s="11" t="s">
        <v>24</v>
      </c>
      <c r="F191" s="11">
        <v>1</v>
      </c>
      <c r="G191" s="35"/>
      <c r="H191" s="17">
        <f t="shared" si="24"/>
        <v>0</v>
      </c>
      <c r="I191" s="18">
        <v>0.08</v>
      </c>
      <c r="J191" s="35">
        <f t="shared" si="25"/>
        <v>0</v>
      </c>
      <c r="K191" s="17">
        <f t="shared" si="26"/>
        <v>0</v>
      </c>
      <c r="L191" s="120"/>
    </row>
    <row r="192" spans="2:12" ht="11.25">
      <c r="B192" s="183"/>
      <c r="C192" s="134" t="s">
        <v>240</v>
      </c>
      <c r="D192" s="75" t="s">
        <v>42</v>
      </c>
      <c r="E192" s="75" t="s">
        <v>24</v>
      </c>
      <c r="F192" s="75">
        <v>1</v>
      </c>
      <c r="G192" s="78"/>
      <c r="H192" s="79">
        <f t="shared" si="24"/>
        <v>0</v>
      </c>
      <c r="I192" s="80">
        <v>0.08</v>
      </c>
      <c r="J192" s="78">
        <f t="shared" si="25"/>
        <v>0</v>
      </c>
      <c r="K192" s="79">
        <f t="shared" si="26"/>
        <v>0</v>
      </c>
      <c r="L192" s="129"/>
    </row>
    <row r="193" spans="2:12" ht="12.75" customHeight="1">
      <c r="B193" s="183" t="s">
        <v>241</v>
      </c>
      <c r="C193" s="186" t="s">
        <v>242</v>
      </c>
      <c r="D193" s="192"/>
      <c r="E193" s="193"/>
      <c r="F193" s="184"/>
      <c r="G193" s="184"/>
      <c r="H193" s="139"/>
      <c r="I193" s="185"/>
      <c r="J193" s="184"/>
      <c r="K193" s="139"/>
      <c r="L193" s="189"/>
    </row>
    <row r="194" spans="2:12" ht="11.25">
      <c r="B194" s="183"/>
      <c r="C194" s="186"/>
      <c r="D194" s="192"/>
      <c r="E194" s="193"/>
      <c r="F194" s="184"/>
      <c r="G194" s="184"/>
      <c r="H194" s="140"/>
      <c r="I194" s="185"/>
      <c r="J194" s="184"/>
      <c r="K194" s="140"/>
      <c r="L194" s="189"/>
    </row>
    <row r="195" spans="2:12" ht="11.25">
      <c r="B195" s="183"/>
      <c r="C195" s="186"/>
      <c r="D195" s="192"/>
      <c r="E195" s="193"/>
      <c r="F195" s="184"/>
      <c r="G195" s="184"/>
      <c r="H195" s="140"/>
      <c r="I195" s="185"/>
      <c r="J195" s="184"/>
      <c r="K195" s="140"/>
      <c r="L195" s="189"/>
    </row>
    <row r="196" spans="2:12" ht="11.25">
      <c r="B196" s="183"/>
      <c r="C196" s="186"/>
      <c r="D196" s="192"/>
      <c r="E196" s="193"/>
      <c r="F196" s="184"/>
      <c r="G196" s="184"/>
      <c r="H196" s="140"/>
      <c r="I196" s="185"/>
      <c r="J196" s="184"/>
      <c r="K196" s="140"/>
      <c r="L196" s="189"/>
    </row>
    <row r="197" spans="2:12" ht="11.25">
      <c r="B197" s="183"/>
      <c r="C197" s="186"/>
      <c r="D197" s="192"/>
      <c r="E197" s="193"/>
      <c r="F197" s="184"/>
      <c r="G197" s="184"/>
      <c r="H197" s="140"/>
      <c r="I197" s="185"/>
      <c r="J197" s="184"/>
      <c r="K197" s="140"/>
      <c r="L197" s="189"/>
    </row>
    <row r="198" spans="2:12" ht="11.25">
      <c r="B198" s="183"/>
      <c r="C198" s="186"/>
      <c r="D198" s="192"/>
      <c r="E198" s="193"/>
      <c r="F198" s="184"/>
      <c r="G198" s="184"/>
      <c r="H198" s="140"/>
      <c r="I198" s="185"/>
      <c r="J198" s="184"/>
      <c r="K198" s="140"/>
      <c r="L198" s="189"/>
    </row>
    <row r="199" spans="2:12" ht="11.25">
      <c r="B199" s="183"/>
      <c r="C199" s="186"/>
      <c r="D199" s="192"/>
      <c r="E199" s="193"/>
      <c r="F199" s="184"/>
      <c r="G199" s="184"/>
      <c r="H199" s="140"/>
      <c r="I199" s="185"/>
      <c r="J199" s="184"/>
      <c r="K199" s="140"/>
      <c r="L199" s="189"/>
    </row>
    <row r="200" spans="2:12" ht="7.5" customHeight="1">
      <c r="B200" s="183"/>
      <c r="C200" s="186"/>
      <c r="D200" s="192"/>
      <c r="E200" s="193"/>
      <c r="F200" s="184"/>
      <c r="G200" s="184"/>
      <c r="H200" s="140"/>
      <c r="I200" s="185"/>
      <c r="J200" s="184"/>
      <c r="K200" s="140"/>
      <c r="L200" s="189"/>
    </row>
    <row r="201" spans="2:12" ht="11.25" hidden="1">
      <c r="B201" s="183"/>
      <c r="C201" s="186"/>
      <c r="D201" s="192"/>
      <c r="E201" s="193"/>
      <c r="F201" s="184"/>
      <c r="G201" s="184"/>
      <c r="H201" s="140"/>
      <c r="I201" s="185"/>
      <c r="J201" s="184"/>
      <c r="K201" s="140"/>
      <c r="L201" s="189"/>
    </row>
    <row r="202" spans="2:12" ht="11.25" hidden="1">
      <c r="B202" s="183"/>
      <c r="C202" s="186"/>
      <c r="D202" s="192"/>
      <c r="E202" s="193"/>
      <c r="F202" s="184"/>
      <c r="G202" s="184"/>
      <c r="H202" s="140"/>
      <c r="I202" s="185"/>
      <c r="J202" s="184"/>
      <c r="K202" s="140"/>
      <c r="L202" s="189"/>
    </row>
    <row r="203" spans="2:12" ht="11.25" hidden="1">
      <c r="B203" s="183"/>
      <c r="C203" s="186"/>
      <c r="D203" s="192"/>
      <c r="E203" s="193"/>
      <c r="F203" s="184"/>
      <c r="G203" s="184"/>
      <c r="H203" s="140"/>
      <c r="I203" s="185"/>
      <c r="J203" s="184"/>
      <c r="K203" s="140"/>
      <c r="L203" s="189"/>
    </row>
    <row r="204" spans="2:12" ht="11.25" hidden="1">
      <c r="B204" s="183"/>
      <c r="C204" s="186"/>
      <c r="D204" s="192"/>
      <c r="E204" s="193"/>
      <c r="F204" s="184"/>
      <c r="G204" s="184"/>
      <c r="H204" s="140"/>
      <c r="I204" s="185"/>
      <c r="J204" s="184"/>
      <c r="K204" s="140"/>
      <c r="L204" s="189"/>
    </row>
    <row r="205" spans="2:12" ht="11.25" hidden="1">
      <c r="B205" s="183"/>
      <c r="C205" s="186"/>
      <c r="D205" s="192"/>
      <c r="E205" s="193"/>
      <c r="F205" s="184"/>
      <c r="G205" s="184"/>
      <c r="H205" s="140"/>
      <c r="I205" s="185"/>
      <c r="J205" s="184"/>
      <c r="K205" s="140"/>
      <c r="L205" s="189"/>
    </row>
    <row r="206" spans="2:12" ht="11.25" hidden="1">
      <c r="B206" s="183"/>
      <c r="C206" s="186"/>
      <c r="D206" s="192"/>
      <c r="E206" s="193"/>
      <c r="F206" s="184"/>
      <c r="G206" s="184"/>
      <c r="H206" s="140"/>
      <c r="I206" s="185"/>
      <c r="J206" s="184"/>
      <c r="K206" s="140"/>
      <c r="L206" s="189"/>
    </row>
    <row r="207" spans="2:12" ht="11.25" hidden="1">
      <c r="B207" s="183"/>
      <c r="C207" s="186"/>
      <c r="D207" s="192"/>
      <c r="E207" s="193"/>
      <c r="F207" s="184"/>
      <c r="G207" s="184"/>
      <c r="H207" s="141"/>
      <c r="I207" s="185"/>
      <c r="J207" s="184"/>
      <c r="K207" s="141"/>
      <c r="L207" s="189"/>
    </row>
    <row r="208" spans="2:12" ht="11.25">
      <c r="B208" s="183"/>
      <c r="C208" s="39" t="s">
        <v>243</v>
      </c>
      <c r="D208" s="11" t="s">
        <v>45</v>
      </c>
      <c r="E208" s="35" t="s">
        <v>24</v>
      </c>
      <c r="F208" s="35">
        <v>1</v>
      </c>
      <c r="G208" s="35"/>
      <c r="H208" s="17">
        <f aca="true" t="shared" si="27" ref="H208:H221">ROUND(G208*(1+I208),2)</f>
        <v>0</v>
      </c>
      <c r="I208" s="18">
        <v>0.08</v>
      </c>
      <c r="J208" s="35">
        <f aca="true" t="shared" si="28" ref="J208:J221">(ROUND(G208*F208,2))</f>
        <v>0</v>
      </c>
      <c r="K208" s="17">
        <f aca="true" t="shared" si="29" ref="K208:K221">ROUND(J208*(1+I208),2)</f>
        <v>0</v>
      </c>
      <c r="L208" s="120"/>
    </row>
    <row r="209" spans="2:12" ht="11.25">
      <c r="B209" s="183"/>
      <c r="C209" s="39" t="s">
        <v>244</v>
      </c>
      <c r="D209" s="11" t="s">
        <v>45</v>
      </c>
      <c r="E209" s="35" t="s">
        <v>24</v>
      </c>
      <c r="F209" s="35">
        <v>1</v>
      </c>
      <c r="G209" s="35"/>
      <c r="H209" s="17">
        <f t="shared" si="27"/>
        <v>0</v>
      </c>
      <c r="I209" s="18">
        <v>0.08</v>
      </c>
      <c r="J209" s="35">
        <f t="shared" si="28"/>
        <v>0</v>
      </c>
      <c r="K209" s="17">
        <f t="shared" si="29"/>
        <v>0</v>
      </c>
      <c r="L209" s="120"/>
    </row>
    <row r="210" spans="2:12" ht="11.25">
      <c r="B210" s="183"/>
      <c r="C210" s="39" t="s">
        <v>245</v>
      </c>
      <c r="D210" s="11" t="s">
        <v>45</v>
      </c>
      <c r="E210" s="35" t="s">
        <v>24</v>
      </c>
      <c r="F210" s="35">
        <v>1</v>
      </c>
      <c r="G210" s="35"/>
      <c r="H210" s="17">
        <f t="shared" si="27"/>
        <v>0</v>
      </c>
      <c r="I210" s="18">
        <v>0.08</v>
      </c>
      <c r="J210" s="35">
        <f t="shared" si="28"/>
        <v>0</v>
      </c>
      <c r="K210" s="17">
        <f t="shared" si="29"/>
        <v>0</v>
      </c>
      <c r="L210" s="120"/>
    </row>
    <row r="211" spans="2:12" ht="11.25">
      <c r="B211" s="183"/>
      <c r="C211" s="39" t="s">
        <v>246</v>
      </c>
      <c r="D211" s="11" t="s">
        <v>45</v>
      </c>
      <c r="E211" s="35" t="s">
        <v>24</v>
      </c>
      <c r="F211" s="35">
        <v>1</v>
      </c>
      <c r="G211" s="35"/>
      <c r="H211" s="17">
        <f t="shared" si="27"/>
        <v>0</v>
      </c>
      <c r="I211" s="18">
        <v>0.08</v>
      </c>
      <c r="J211" s="35">
        <f t="shared" si="28"/>
        <v>0</v>
      </c>
      <c r="K211" s="17">
        <f t="shared" si="29"/>
        <v>0</v>
      </c>
      <c r="L211" s="120"/>
    </row>
    <row r="212" spans="2:12" ht="11.25">
      <c r="B212" s="183"/>
      <c r="C212" s="134" t="s">
        <v>247</v>
      </c>
      <c r="D212" s="75" t="s">
        <v>45</v>
      </c>
      <c r="E212" s="78" t="s">
        <v>24</v>
      </c>
      <c r="F212" s="78">
        <v>1</v>
      </c>
      <c r="G212" s="78"/>
      <c r="H212" s="79">
        <f t="shared" si="27"/>
        <v>0</v>
      </c>
      <c r="I212" s="80">
        <v>0.08</v>
      </c>
      <c r="J212" s="78">
        <f t="shared" si="28"/>
        <v>0</v>
      </c>
      <c r="K212" s="79">
        <f t="shared" si="29"/>
        <v>0</v>
      </c>
      <c r="L212" s="129"/>
    </row>
    <row r="213" spans="2:12" ht="12.75" customHeight="1">
      <c r="B213" s="183" t="s">
        <v>248</v>
      </c>
      <c r="C213" s="142" t="s">
        <v>249</v>
      </c>
      <c r="D213" s="143"/>
      <c r="E213" s="85" t="s">
        <v>24</v>
      </c>
      <c r="F213" s="85">
        <v>1</v>
      </c>
      <c r="G213" s="85"/>
      <c r="H213" s="86">
        <f t="shared" si="27"/>
        <v>0</v>
      </c>
      <c r="I213" s="87">
        <v>0.08</v>
      </c>
      <c r="J213" s="85">
        <f t="shared" si="28"/>
        <v>0</v>
      </c>
      <c r="K213" s="86">
        <f t="shared" si="29"/>
        <v>0</v>
      </c>
      <c r="L213" s="144"/>
    </row>
    <row r="214" spans="2:12" ht="11.25">
      <c r="B214" s="183"/>
      <c r="C214" s="145" t="s">
        <v>250</v>
      </c>
      <c r="D214" s="146"/>
      <c r="E214" s="35" t="s">
        <v>24</v>
      </c>
      <c r="F214" s="35">
        <v>1</v>
      </c>
      <c r="G214" s="35"/>
      <c r="H214" s="17">
        <f t="shared" si="27"/>
        <v>0</v>
      </c>
      <c r="I214" s="18">
        <v>0.08</v>
      </c>
      <c r="J214" s="35">
        <f t="shared" si="28"/>
        <v>0</v>
      </c>
      <c r="K214" s="17">
        <f t="shared" si="29"/>
        <v>0</v>
      </c>
      <c r="L214" s="147"/>
    </row>
    <row r="215" spans="2:12" ht="11.25">
      <c r="B215" s="183"/>
      <c r="C215" s="145" t="s">
        <v>251</v>
      </c>
      <c r="D215" s="146"/>
      <c r="E215" s="35" t="s">
        <v>24</v>
      </c>
      <c r="F215" s="35">
        <v>1</v>
      </c>
      <c r="G215" s="35"/>
      <c r="H215" s="17">
        <f t="shared" si="27"/>
        <v>0</v>
      </c>
      <c r="I215" s="18">
        <v>0.08</v>
      </c>
      <c r="J215" s="35">
        <f t="shared" si="28"/>
        <v>0</v>
      </c>
      <c r="K215" s="17">
        <f t="shared" si="29"/>
        <v>0</v>
      </c>
      <c r="L215" s="147"/>
    </row>
    <row r="216" spans="2:12" ht="11.25">
      <c r="B216" s="183"/>
      <c r="C216" s="145" t="s">
        <v>252</v>
      </c>
      <c r="D216" s="146"/>
      <c r="E216" s="35" t="s">
        <v>24</v>
      </c>
      <c r="F216" s="35">
        <v>1</v>
      </c>
      <c r="G216" s="35"/>
      <c r="H216" s="17">
        <f t="shared" si="27"/>
        <v>0</v>
      </c>
      <c r="I216" s="18">
        <v>0.08</v>
      </c>
      <c r="J216" s="35">
        <f t="shared" si="28"/>
        <v>0</v>
      </c>
      <c r="K216" s="17">
        <f t="shared" si="29"/>
        <v>0</v>
      </c>
      <c r="L216" s="147"/>
    </row>
    <row r="217" spans="2:12" ht="11.25">
      <c r="B217" s="183"/>
      <c r="C217" s="148" t="s">
        <v>253</v>
      </c>
      <c r="D217" s="149"/>
      <c r="E217" s="78" t="s">
        <v>24</v>
      </c>
      <c r="F217" s="78">
        <v>1</v>
      </c>
      <c r="G217" s="78"/>
      <c r="H217" s="79">
        <f t="shared" si="27"/>
        <v>0</v>
      </c>
      <c r="I217" s="80">
        <v>0.08</v>
      </c>
      <c r="J217" s="78">
        <f t="shared" si="28"/>
        <v>0</v>
      </c>
      <c r="K217" s="79">
        <f t="shared" si="29"/>
        <v>0</v>
      </c>
      <c r="L217" s="150"/>
    </row>
    <row r="218" spans="2:12" ht="12.75" customHeight="1">
      <c r="B218" s="183" t="s">
        <v>254</v>
      </c>
      <c r="C218" s="151" t="s">
        <v>255</v>
      </c>
      <c r="D218" s="143"/>
      <c r="E218" s="85"/>
      <c r="F218" s="85"/>
      <c r="G218" s="85"/>
      <c r="H218" s="86"/>
      <c r="I218" s="87"/>
      <c r="J218" s="85"/>
      <c r="K218" s="86"/>
      <c r="L218" s="88"/>
    </row>
    <row r="219" spans="2:12" ht="11.25">
      <c r="B219" s="183"/>
      <c r="C219" s="152" t="s">
        <v>256</v>
      </c>
      <c r="D219" s="146"/>
      <c r="E219" s="35" t="s">
        <v>24</v>
      </c>
      <c r="F219" s="35">
        <v>1</v>
      </c>
      <c r="G219" s="153"/>
      <c r="H219" s="17">
        <f t="shared" si="27"/>
        <v>0</v>
      </c>
      <c r="I219" s="18">
        <v>0.08</v>
      </c>
      <c r="J219" s="35">
        <f t="shared" si="28"/>
        <v>0</v>
      </c>
      <c r="K219" s="17">
        <f t="shared" si="29"/>
        <v>0</v>
      </c>
      <c r="L219" s="120"/>
    </row>
    <row r="220" spans="2:12" ht="11.25">
      <c r="B220" s="183"/>
      <c r="C220" s="152" t="s">
        <v>257</v>
      </c>
      <c r="D220" s="146"/>
      <c r="E220" s="35" t="s">
        <v>24</v>
      </c>
      <c r="F220" s="35">
        <v>1</v>
      </c>
      <c r="G220" s="153"/>
      <c r="H220" s="17">
        <f t="shared" si="27"/>
        <v>0</v>
      </c>
      <c r="I220" s="18">
        <v>0.08</v>
      </c>
      <c r="J220" s="35">
        <f t="shared" si="28"/>
        <v>0</v>
      </c>
      <c r="K220" s="17">
        <f t="shared" si="29"/>
        <v>0</v>
      </c>
      <c r="L220" s="120"/>
    </row>
    <row r="221" spans="2:12" ht="11.25">
      <c r="B221" s="183"/>
      <c r="C221" s="154" t="s">
        <v>258</v>
      </c>
      <c r="D221" s="149"/>
      <c r="E221" s="78" t="s">
        <v>24</v>
      </c>
      <c r="F221" s="78">
        <v>1</v>
      </c>
      <c r="G221" s="155"/>
      <c r="H221" s="79">
        <f t="shared" si="27"/>
        <v>0</v>
      </c>
      <c r="I221" s="80">
        <v>0.08</v>
      </c>
      <c r="J221" s="78">
        <f t="shared" si="28"/>
        <v>0</v>
      </c>
      <c r="K221" s="79">
        <f t="shared" si="29"/>
        <v>0</v>
      </c>
      <c r="L221" s="129"/>
    </row>
    <row r="222" spans="2:12" ht="138" customHeight="1">
      <c r="B222" s="190" t="s">
        <v>259</v>
      </c>
      <c r="C222" s="130" t="s">
        <v>260</v>
      </c>
      <c r="D222" s="124" t="s">
        <v>261</v>
      </c>
      <c r="E222" s="115"/>
      <c r="F222" s="85"/>
      <c r="G222" s="85"/>
      <c r="H222" s="86"/>
      <c r="I222" s="87"/>
      <c r="J222" s="85"/>
      <c r="K222" s="86"/>
      <c r="L222" s="88"/>
    </row>
    <row r="223" spans="2:12" ht="12.75" customHeight="1">
      <c r="B223" s="190"/>
      <c r="C223" s="136" t="s">
        <v>262</v>
      </c>
      <c r="D223" s="156"/>
      <c r="E223" s="116" t="s">
        <v>24</v>
      </c>
      <c r="F223" s="35">
        <v>1</v>
      </c>
      <c r="G223" s="35"/>
      <c r="H223" s="17">
        <f>ROUND(G223*(1+I223),2)</f>
        <v>0</v>
      </c>
      <c r="I223" s="18">
        <v>0.08</v>
      </c>
      <c r="J223" s="35">
        <f>(ROUND(G223*F223,2))</f>
        <v>0</v>
      </c>
      <c r="K223" s="17">
        <f>ROUND(J223*(1+I223),2)</f>
        <v>0</v>
      </c>
      <c r="L223" s="120"/>
    </row>
    <row r="224" spans="2:12" ht="12.75" customHeight="1">
      <c r="B224" s="190"/>
      <c r="C224" s="136" t="s">
        <v>263</v>
      </c>
      <c r="D224" s="156"/>
      <c r="E224" s="116" t="s">
        <v>24</v>
      </c>
      <c r="F224" s="35">
        <v>1</v>
      </c>
      <c r="G224" s="116"/>
      <c r="H224" s="17">
        <f>ROUND(G224*(1+I224),2)</f>
        <v>0</v>
      </c>
      <c r="I224" s="18">
        <v>0.08</v>
      </c>
      <c r="J224" s="35">
        <f>(ROUND(G224*F224,2))</f>
        <v>0</v>
      </c>
      <c r="K224" s="17">
        <f>ROUND(J224*(1+I224),2)</f>
        <v>0</v>
      </c>
      <c r="L224" s="120"/>
    </row>
    <row r="225" spans="2:12" ht="12.75" customHeight="1">
      <c r="B225" s="190"/>
      <c r="C225" s="136" t="s">
        <v>264</v>
      </c>
      <c r="D225" s="156"/>
      <c r="E225" s="116" t="s">
        <v>24</v>
      </c>
      <c r="F225" s="35">
        <v>1</v>
      </c>
      <c r="G225" s="35"/>
      <c r="H225" s="17">
        <f>ROUND(G225*(1+I225),2)</f>
        <v>0</v>
      </c>
      <c r="I225" s="18">
        <v>0.08</v>
      </c>
      <c r="J225" s="35">
        <f>(ROUND(G225*F225,2))</f>
        <v>0</v>
      </c>
      <c r="K225" s="17">
        <f>ROUND(J225*(1+I225),2)</f>
        <v>0</v>
      </c>
      <c r="L225" s="120"/>
    </row>
    <row r="226" spans="2:12" ht="12.75" customHeight="1">
      <c r="B226" s="190"/>
      <c r="C226" s="136" t="s">
        <v>265</v>
      </c>
      <c r="D226" s="156"/>
      <c r="E226" s="116" t="s">
        <v>24</v>
      </c>
      <c r="F226" s="35">
        <v>1</v>
      </c>
      <c r="G226" s="35"/>
      <c r="H226" s="17">
        <f>ROUND(G226*(1+I226),2)</f>
        <v>0</v>
      </c>
      <c r="I226" s="18">
        <v>0.08</v>
      </c>
      <c r="J226" s="35">
        <f>(ROUND(G226*F226,2))</f>
        <v>0</v>
      </c>
      <c r="K226" s="17">
        <f>ROUND(J226*(1+I226),2)</f>
        <v>0</v>
      </c>
      <c r="L226" s="120"/>
    </row>
    <row r="227" spans="2:12" ht="13.5" customHeight="1">
      <c r="B227" s="190"/>
      <c r="C227" s="157" t="s">
        <v>266</v>
      </c>
      <c r="D227" s="158"/>
      <c r="E227" s="118" t="s">
        <v>24</v>
      </c>
      <c r="F227" s="159">
        <v>1</v>
      </c>
      <c r="G227" s="159"/>
      <c r="H227" s="99">
        <f>ROUND(G227*(1+I227),2)</f>
        <v>0</v>
      </c>
      <c r="I227" s="100">
        <v>0.08</v>
      </c>
      <c r="J227" s="159">
        <f>(ROUND(G227*F227,2))</f>
        <v>0</v>
      </c>
      <c r="K227" s="99">
        <f>ROUND(J227*(1+I227),2)</f>
        <v>0</v>
      </c>
      <c r="L227" s="160"/>
    </row>
    <row r="230" ht="11.25">
      <c r="G230" s="161">
        <f>SUM(G3:G227)</f>
        <v>0</v>
      </c>
    </row>
    <row r="232" spans="1:11" ht="12" customHeight="1">
      <c r="A232" s="191" t="s">
        <v>267</v>
      </c>
      <c r="B232" s="191"/>
      <c r="C232" s="191"/>
      <c r="D232" s="191"/>
      <c r="E232" s="191"/>
      <c r="F232" s="191"/>
      <c r="G232" s="191"/>
      <c r="H232" s="191"/>
      <c r="I232" s="162"/>
      <c r="J232" s="163">
        <f>SUM(J3:J227)</f>
        <v>0</v>
      </c>
      <c r="K232" s="164">
        <f>SUM(K3:K227)</f>
        <v>0</v>
      </c>
    </row>
    <row r="235" spans="10:12" ht="12">
      <c r="J235" s="187" t="s">
        <v>268</v>
      </c>
      <c r="K235" s="187"/>
      <c r="L235" s="187"/>
    </row>
    <row r="236" spans="10:12" ht="12">
      <c r="J236" s="188" t="s">
        <v>269</v>
      </c>
      <c r="K236" s="188"/>
      <c r="L236" s="188"/>
    </row>
  </sheetData>
  <sheetProtection selectLockedCells="1" selectUnlockedCells="1"/>
  <mergeCells count="85">
    <mergeCell ref="J235:L235"/>
    <mergeCell ref="J236:L236"/>
    <mergeCell ref="L193:L207"/>
    <mergeCell ref="B213:B217"/>
    <mergeCell ref="B218:B221"/>
    <mergeCell ref="B222:B227"/>
    <mergeCell ref="A232:H232"/>
    <mergeCell ref="D193:D207"/>
    <mergeCell ref="E193:E207"/>
    <mergeCell ref="F193:F207"/>
    <mergeCell ref="G193:G207"/>
    <mergeCell ref="I193:I207"/>
    <mergeCell ref="J193:J207"/>
    <mergeCell ref="B177:B180"/>
    <mergeCell ref="B181:B184"/>
    <mergeCell ref="B185:B188"/>
    <mergeCell ref="B189:B192"/>
    <mergeCell ref="B193:B212"/>
    <mergeCell ref="C193:C207"/>
    <mergeCell ref="B149:B150"/>
    <mergeCell ref="B151:B155"/>
    <mergeCell ref="B156:B160"/>
    <mergeCell ref="B161:B165"/>
    <mergeCell ref="B166:B170"/>
    <mergeCell ref="B171:B176"/>
    <mergeCell ref="A58:A59"/>
    <mergeCell ref="B58:B59"/>
    <mergeCell ref="A60:A62"/>
    <mergeCell ref="B60:B62"/>
    <mergeCell ref="B106:B107"/>
    <mergeCell ref="B108:B148"/>
    <mergeCell ref="A41:A42"/>
    <mergeCell ref="B41:B42"/>
    <mergeCell ref="C41:C42"/>
    <mergeCell ref="A44:A45"/>
    <mergeCell ref="B44:B45"/>
    <mergeCell ref="A51:A53"/>
    <mergeCell ref="B51:B53"/>
    <mergeCell ref="L21:L22"/>
    <mergeCell ref="A27:A31"/>
    <mergeCell ref="B27:B31"/>
    <mergeCell ref="D27:D31"/>
    <mergeCell ref="A33:A40"/>
    <mergeCell ref="B33:B40"/>
    <mergeCell ref="C35:C36"/>
    <mergeCell ref="C37:C38"/>
    <mergeCell ref="C39:C40"/>
    <mergeCell ref="L19:L20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F19:F20"/>
    <mergeCell ref="G19:G20"/>
    <mergeCell ref="H19:H20"/>
    <mergeCell ref="I19:I20"/>
    <mergeCell ref="J19:J20"/>
    <mergeCell ref="K19:K20"/>
    <mergeCell ref="A16:A17"/>
    <mergeCell ref="B16:B17"/>
    <mergeCell ref="A19:A20"/>
    <mergeCell ref="B19:B20"/>
    <mergeCell ref="D19:D20"/>
    <mergeCell ref="E19:E20"/>
    <mergeCell ref="L3:L4"/>
    <mergeCell ref="M3:M4"/>
    <mergeCell ref="A5:A8"/>
    <mergeCell ref="B5:B8"/>
    <mergeCell ref="A11:A12"/>
    <mergeCell ref="B11:B12"/>
    <mergeCell ref="A1:L1"/>
    <mergeCell ref="B3:B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" right="0" top="0.9840277777777777" bottom="0.9840277777777777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Nyrek-Koczkodaj Anna</cp:lastModifiedBy>
  <dcterms:modified xsi:type="dcterms:W3CDTF">2017-08-09T10:17:35Z</dcterms:modified>
  <cp:category/>
  <cp:version/>
  <cp:contentType/>
  <cp:contentStatus/>
</cp:coreProperties>
</file>